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RxDataForRegression" sheetId="1" r:id="rId1"/>
    <sheet name="FloryHugginsForVOC" sheetId="2" r:id="rId2"/>
    <sheet name="StripperBatchA123" sheetId="3" r:id="rId3"/>
  </sheets>
  <definedNames/>
  <calcPr fullCalcOnLoad="1"/>
</workbook>
</file>

<file path=xl/sharedStrings.xml><?xml version="1.0" encoding="utf-8"?>
<sst xmlns="http://schemas.openxmlformats.org/spreadsheetml/2006/main" count="345" uniqueCount="153">
  <si>
    <t>G Param</t>
  </si>
  <si>
    <t>Concentration in the air is proportional to the partial pressure.</t>
  </si>
  <si>
    <t>Ya Param</t>
  </si>
  <si>
    <t>Yb Param</t>
  </si>
  <si>
    <t>VOC 1:</t>
  </si>
  <si>
    <t>VOC 2:</t>
  </si>
  <si>
    <t>Headspace Saturation Model for VOCs in Latex</t>
  </si>
  <si>
    <t>Temperature:</t>
  </si>
  <si>
    <t>°C</t>
  </si>
  <si>
    <t>Headspace Volume:</t>
  </si>
  <si>
    <t>ft³ (0 = worst case)</t>
  </si>
  <si>
    <t>Styrene</t>
  </si>
  <si>
    <t>Determined by Flory-Huggins Principle</t>
  </si>
  <si>
    <t xml:space="preserve">    The pressure exerted is the sum of the partial pressures compensating for the pressure reduction as</t>
  </si>
  <si>
    <t xml:space="preserve">    the material is dissolved in the polymer.</t>
  </si>
  <si>
    <t>psia</t>
  </si>
  <si>
    <t>Partial Press</t>
  </si>
  <si>
    <t>Mol Frac</t>
  </si>
  <si>
    <t>VP (psi)</t>
  </si>
  <si>
    <t>MW</t>
  </si>
  <si>
    <t>1,3-Butadiene</t>
  </si>
  <si>
    <t>1,4-Butanediol diacrylate</t>
  </si>
  <si>
    <t>1,4 Dioxane</t>
  </si>
  <si>
    <t>1,2-Benzisothiazolin-3-one</t>
  </si>
  <si>
    <t>1,4(8)-p-Menthadiene</t>
  </si>
  <si>
    <t>Raw Materials</t>
  </si>
  <si>
    <t>1-Butene</t>
  </si>
  <si>
    <t>25% Ureido methacrylate in MMA</t>
  </si>
  <si>
    <t>2-Butene</t>
  </si>
  <si>
    <t>2-Ethylhexyl acrylate</t>
  </si>
  <si>
    <t>2-Hydroxyethyl acrylate</t>
  </si>
  <si>
    <t>2-Hydroxypropyl acrylate</t>
  </si>
  <si>
    <t>4-Phenylcyclohexene</t>
  </si>
  <si>
    <t>4-tert-butylcatechol</t>
  </si>
  <si>
    <t>4-Vinylcyclohexene</t>
  </si>
  <si>
    <t>5-Chloro-2-Methyl-4-Isothiazolin-3-One</t>
  </si>
  <si>
    <t>Acetacetoxy ethylmethacrylate</t>
  </si>
  <si>
    <t>Acetone</t>
  </si>
  <si>
    <t>Acrylamide</t>
  </si>
  <si>
    <t>Acrylamide; 50 wt.% in water</t>
  </si>
  <si>
    <t>Acrylic acid</t>
  </si>
  <si>
    <t>Acrylonitrile</t>
  </si>
  <si>
    <t>Alkylaryl polyether alcohol</t>
  </si>
  <si>
    <t>Allyl methacrylate</t>
  </si>
  <si>
    <t>Ammonium hydroxide</t>
  </si>
  <si>
    <t>Ammonium persulfate</t>
  </si>
  <si>
    <t>Butyl methacrylate</t>
  </si>
  <si>
    <t>Diacetone acrylamide</t>
  </si>
  <si>
    <t>Diacetone acrylamide; 20 wt% in water</t>
  </si>
  <si>
    <t>Diethyl hydroxylamine</t>
  </si>
  <si>
    <t>Disodium 4-dodecyl-2,4'-oxydibenzenesulfonate</t>
  </si>
  <si>
    <t>Dowfax 2EP</t>
  </si>
  <si>
    <t>Drewplus L108</t>
  </si>
  <si>
    <t>Ethyl acrylate</t>
  </si>
  <si>
    <t>Ethyl methacrylate</t>
  </si>
  <si>
    <t>Ethylbenzene</t>
  </si>
  <si>
    <t>Formaldehyde</t>
  </si>
  <si>
    <t>Fumaric acid</t>
  </si>
  <si>
    <t>Glycidyl methacrylate</t>
  </si>
  <si>
    <t>Itaconic acid</t>
  </si>
  <si>
    <t>Itaconic acid 7% in water</t>
  </si>
  <si>
    <t>Lauryl methacrylate</t>
  </si>
  <si>
    <t>Methacrylamide</t>
  </si>
  <si>
    <t>Methacrylamide 15% in water</t>
  </si>
  <si>
    <t>Methacrylic acid</t>
  </si>
  <si>
    <t>Methanol</t>
  </si>
  <si>
    <t>Methyl acrylate</t>
  </si>
  <si>
    <t>Methyl ether hydroquinone</t>
  </si>
  <si>
    <t>Methyl methacrylate</t>
  </si>
  <si>
    <t>n-(2-Methacryloyloxyethyl) ethylene urea</t>
  </si>
  <si>
    <t>n-Butyl acrylate</t>
  </si>
  <si>
    <t>n-Butyl methacrylate</t>
  </si>
  <si>
    <t>n-Dodecyl mercaptan</t>
  </si>
  <si>
    <t>n-Methylol acrylamide 35% in water</t>
  </si>
  <si>
    <t>n-Methylol methacrylamide; 15wt% in water</t>
  </si>
  <si>
    <t>n-Methylolacrylamide</t>
  </si>
  <si>
    <t>n-Methylolmethacrylamide</t>
  </si>
  <si>
    <t>Oleic acid</t>
  </si>
  <si>
    <t>Phenothiazine</t>
  </si>
  <si>
    <t>Propyl methacrylate</t>
  </si>
  <si>
    <t>Rhodoline 635</t>
  </si>
  <si>
    <t>Rubber</t>
  </si>
  <si>
    <t>Sodium dioctyl sulfosuccinate</t>
  </si>
  <si>
    <t>Sodium dodecyl benzenesulfonate</t>
  </si>
  <si>
    <t>Sodium dodecyl penta(oxyethylene) sulfate</t>
  </si>
  <si>
    <t>Sodium dodecyldiphenyl oxide disulfonate</t>
  </si>
  <si>
    <t>Sodium formaldehydesulfoxylate</t>
  </si>
  <si>
    <t>Sodium hydroxide</t>
  </si>
  <si>
    <t>Sodium lauryl ether sulfate</t>
  </si>
  <si>
    <t>Sodium lauryl sulfate</t>
  </si>
  <si>
    <t>Sodium metabisulfite</t>
  </si>
  <si>
    <t>Sodium nonylphenyl polyethoxy ether sulfate</t>
  </si>
  <si>
    <t>Sodium persulfate</t>
  </si>
  <si>
    <t>Sodium-2-acrylamido-2-methylpropanesulfonate</t>
  </si>
  <si>
    <t>Sodium-2-acrylamido-2-methylpropanesulfonate; 50 wt% in water</t>
  </si>
  <si>
    <t>t-Butanol</t>
  </si>
  <si>
    <t>t-Butyl acrylate</t>
  </si>
  <si>
    <t>t-Butyl hydroperoxide</t>
  </si>
  <si>
    <t>t-Dodecyl mercaptan</t>
  </si>
  <si>
    <t>Tetrasodium ethylenediaminetetraacetate</t>
  </si>
  <si>
    <t>Tetrasodium pyrophosphate</t>
  </si>
  <si>
    <t>Trimethoxysilyl ethylmethacrylate</t>
  </si>
  <si>
    <t>Vinyl actetate</t>
  </si>
  <si>
    <t>Vinylidenchloride</t>
  </si>
  <si>
    <t>Vinylsulfonic acid</t>
  </si>
  <si>
    <t>Vinylsulfonic acid 25% in water</t>
  </si>
  <si>
    <t>Water</t>
  </si>
  <si>
    <t>CAS RN</t>
  </si>
  <si>
    <t>Air</t>
  </si>
  <si>
    <t>[Air] (ppm)</t>
  </si>
  <si>
    <t>Density (lb/gal)</t>
  </si>
  <si>
    <t>Name</t>
  </si>
  <si>
    <t>Conc. (ppm)</t>
  </si>
  <si>
    <t>Headspace Pressure:</t>
  </si>
  <si>
    <t>[Particle] (ppm)</t>
  </si>
  <si>
    <t>Model only vaild for equilibrium conditions below 0.45 weight fraction monomer.</t>
  </si>
  <si>
    <t>A1</t>
  </si>
  <si>
    <t>A2</t>
  </si>
  <si>
    <t>Activity</t>
  </si>
  <si>
    <t>----</t>
  </si>
  <si>
    <t>Date</t>
  </si>
  <si>
    <t>Time</t>
  </si>
  <si>
    <t>RunTime(min)</t>
  </si>
  <si>
    <t>Temp(°C)</t>
  </si>
  <si>
    <t>Pressure(psia)</t>
  </si>
  <si>
    <t>SteamTime(min)</t>
  </si>
  <si>
    <t>Steam(Lbs)</t>
  </si>
  <si>
    <t>RedoxTime(min)</t>
  </si>
  <si>
    <t>Reducer(Lbs)</t>
  </si>
  <si>
    <t>Oxidizer(Lbs)</t>
  </si>
  <si>
    <t>AvgTemp(°C)</t>
  </si>
  <si>
    <t>AvgPress(psia)</t>
  </si>
  <si>
    <t>Grade</t>
  </si>
  <si>
    <t>Batch</t>
  </si>
  <si>
    <t>Rx</t>
  </si>
  <si>
    <t>Rxn Start</t>
  </si>
  <si>
    <t>CleanCount</t>
  </si>
  <si>
    <t>AvgRxTemp</t>
  </si>
  <si>
    <t>FinalOC</t>
  </si>
  <si>
    <t>QTotal</t>
  </si>
  <si>
    <t>AvgIC</t>
  </si>
  <si>
    <t>ProductX</t>
  </si>
  <si>
    <t>Initial Condition</t>
  </si>
  <si>
    <t>[Styrene] EOR</t>
  </si>
  <si>
    <t>Ksteam</t>
  </si>
  <si>
    <t>Kredox</t>
  </si>
  <si>
    <t>Kcombined</t>
  </si>
  <si>
    <t>[Styrene]</t>
  </si>
  <si>
    <t>RedoxParts/Min</t>
  </si>
  <si>
    <t>7732-18-5</t>
  </si>
  <si>
    <t>132259-10-0</t>
  </si>
  <si>
    <t>100-42-5</t>
  </si>
  <si>
    <t>106-99-0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</si>
</sst>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E+00"/>
    <numFmt numFmtId="175" formatCode="0.000E+00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5" fontId="0" fillId="2" borderId="1" xfId="0" applyNumberFormat="1" applyFill="1" applyBorder="1" applyAlignment="1" quotePrefix="1">
      <alignment horizontal="center"/>
    </xf>
    <xf numFmtId="175" fontId="0" fillId="2" borderId="1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right"/>
    </xf>
    <xf numFmtId="1" fontId="0" fillId="0" borderId="0" xfId="0" applyNumberFormat="1" applyAlignment="1">
      <alignment/>
    </xf>
    <xf numFmtId="2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8" fontId="0" fillId="4" borderId="0" xfId="0" applyNumberFormat="1" applyFill="1" applyAlignment="1">
      <alignment/>
    </xf>
    <xf numFmtId="169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4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4" borderId="0" xfId="0" applyNumberFormat="1" applyFont="1" applyFill="1" applyAlignment="1">
      <alignment/>
    </xf>
    <xf numFmtId="2" fontId="0" fillId="0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8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2" sqref="A12"/>
    </sheetView>
  </sheetViews>
  <sheetFormatPr defaultColWidth="9.140625" defaultRowHeight="12.75"/>
  <cols>
    <col min="4" max="4" width="15.421875" style="0" bestFit="1" customWidth="1"/>
    <col min="6" max="6" width="12.00390625" style="0" bestFit="1" customWidth="1"/>
    <col min="10" max="10" width="13.7109375" style="0" bestFit="1" customWidth="1"/>
  </cols>
  <sheetData>
    <row r="1" spans="1:10" s="24" customFormat="1" ht="12.75">
      <c r="A1" s="24" t="s">
        <v>132</v>
      </c>
      <c r="B1" s="24" t="s">
        <v>133</v>
      </c>
      <c r="C1" s="24" t="s">
        <v>134</v>
      </c>
      <c r="D1" s="24" t="s">
        <v>135</v>
      </c>
      <c r="E1" s="24" t="s">
        <v>136</v>
      </c>
      <c r="F1" s="24" t="s">
        <v>137</v>
      </c>
      <c r="G1" s="24" t="s">
        <v>140</v>
      </c>
      <c r="H1" s="24" t="s">
        <v>138</v>
      </c>
      <c r="I1" s="24" t="s">
        <v>139</v>
      </c>
      <c r="J1" s="24" t="s">
        <v>143</v>
      </c>
    </row>
    <row r="2" spans="1:10" ht="12.75">
      <c r="A2" t="s">
        <v>141</v>
      </c>
      <c r="B2">
        <v>449</v>
      </c>
      <c r="C2">
        <v>123</v>
      </c>
      <c r="D2" s="23">
        <v>38169.637766203705</v>
      </c>
      <c r="E2">
        <v>36</v>
      </c>
      <c r="F2">
        <v>96.577</v>
      </c>
      <c r="G2">
        <v>83.016</v>
      </c>
      <c r="H2">
        <v>98.41</v>
      </c>
      <c r="I2">
        <v>19443</v>
      </c>
      <c r="J2">
        <v>13835</v>
      </c>
    </row>
    <row r="3" spans="1:10" ht="12.75">
      <c r="A3" t="s">
        <v>141</v>
      </c>
      <c r="B3">
        <v>452</v>
      </c>
      <c r="C3">
        <v>123</v>
      </c>
      <c r="D3" s="23">
        <v>38170.748148148145</v>
      </c>
      <c r="E3">
        <v>39</v>
      </c>
      <c r="F3">
        <v>96.507</v>
      </c>
      <c r="G3">
        <v>82.504</v>
      </c>
      <c r="H3">
        <v>98.96</v>
      </c>
      <c r="I3">
        <v>19552</v>
      </c>
      <c r="J3">
        <v>13926</v>
      </c>
    </row>
    <row r="4" spans="1:10" ht="12.75">
      <c r="A4" t="s">
        <v>141</v>
      </c>
      <c r="B4">
        <v>453</v>
      </c>
      <c r="C4">
        <v>123</v>
      </c>
      <c r="D4" s="23">
        <v>38171.17534722222</v>
      </c>
      <c r="E4">
        <v>40</v>
      </c>
      <c r="F4">
        <v>96.442</v>
      </c>
      <c r="G4">
        <v>83.256</v>
      </c>
      <c r="H4">
        <v>99.64</v>
      </c>
      <c r="I4">
        <v>19688</v>
      </c>
      <c r="J4">
        <v>14010</v>
      </c>
    </row>
    <row r="5" spans="1:10" ht="12.75">
      <c r="A5" t="s">
        <v>141</v>
      </c>
      <c r="B5">
        <v>454</v>
      </c>
      <c r="C5">
        <v>123</v>
      </c>
      <c r="D5" s="23">
        <v>38171.63623842593</v>
      </c>
      <c r="E5">
        <v>41</v>
      </c>
      <c r="F5">
        <v>96.786</v>
      </c>
      <c r="G5">
        <v>82.899</v>
      </c>
      <c r="H5">
        <v>98.02</v>
      </c>
      <c r="I5">
        <v>19366</v>
      </c>
      <c r="J5">
        <v>13819</v>
      </c>
    </row>
    <row r="6" spans="1:10" ht="12.75">
      <c r="A6" t="s">
        <v>141</v>
      </c>
      <c r="B6">
        <v>455</v>
      </c>
      <c r="C6">
        <v>123</v>
      </c>
      <c r="D6" s="23">
        <v>38171.930925925924</v>
      </c>
      <c r="E6">
        <v>42</v>
      </c>
      <c r="F6">
        <v>96.721</v>
      </c>
      <c r="G6">
        <v>82.766</v>
      </c>
      <c r="H6">
        <v>98.25</v>
      </c>
      <c r="I6">
        <v>19412</v>
      </c>
      <c r="J6">
        <v>13877</v>
      </c>
    </row>
    <row r="7" spans="1:10" ht="12.75">
      <c r="A7" t="s">
        <v>141</v>
      </c>
      <c r="B7">
        <v>456</v>
      </c>
      <c r="C7">
        <v>123</v>
      </c>
      <c r="D7" s="23">
        <v>38172.61487268518</v>
      </c>
      <c r="E7">
        <v>44</v>
      </c>
      <c r="F7">
        <v>97.276</v>
      </c>
      <c r="G7">
        <v>82.244</v>
      </c>
      <c r="H7">
        <v>97.77</v>
      </c>
      <c r="I7">
        <v>19317</v>
      </c>
      <c r="J7">
        <v>13754</v>
      </c>
    </row>
    <row r="8" spans="1:10" ht="12.75">
      <c r="A8" t="s">
        <v>141</v>
      </c>
      <c r="B8">
        <v>457</v>
      </c>
      <c r="C8">
        <v>123</v>
      </c>
      <c r="D8" s="23">
        <v>38173.000451388885</v>
      </c>
      <c r="E8">
        <v>45</v>
      </c>
      <c r="F8">
        <v>96.667</v>
      </c>
      <c r="G8">
        <v>82.603</v>
      </c>
      <c r="H8">
        <v>98.31</v>
      </c>
      <c r="I8">
        <v>19424</v>
      </c>
      <c r="J8">
        <v>13781</v>
      </c>
    </row>
    <row r="9" spans="1:10" ht="12.75">
      <c r="A9" t="s">
        <v>141</v>
      </c>
      <c r="B9">
        <v>458</v>
      </c>
      <c r="C9">
        <v>123</v>
      </c>
      <c r="D9" s="23">
        <v>38173.321967592594</v>
      </c>
      <c r="E9">
        <v>46</v>
      </c>
      <c r="F9">
        <v>97.129</v>
      </c>
      <c r="G9">
        <v>83.048</v>
      </c>
      <c r="H9">
        <v>98.31</v>
      </c>
      <c r="I9">
        <v>19424</v>
      </c>
      <c r="J9">
        <v>13841</v>
      </c>
    </row>
    <row r="10" spans="1:10" ht="12.75">
      <c r="A10" t="s">
        <v>141</v>
      </c>
      <c r="B10">
        <v>461</v>
      </c>
      <c r="C10">
        <v>123</v>
      </c>
      <c r="D10" s="23">
        <v>38175.85362268519</v>
      </c>
      <c r="E10">
        <v>52</v>
      </c>
      <c r="F10">
        <v>96.723</v>
      </c>
      <c r="G10">
        <v>83.178</v>
      </c>
      <c r="H10">
        <v>99.05</v>
      </c>
      <c r="I10">
        <v>19570</v>
      </c>
      <c r="J10">
        <v>13876</v>
      </c>
    </row>
    <row r="11" spans="1:10" ht="12.75">
      <c r="A11" t="s">
        <v>141</v>
      </c>
      <c r="B11">
        <v>462</v>
      </c>
      <c r="C11">
        <v>123</v>
      </c>
      <c r="D11" s="23">
        <v>38176.27686342593</v>
      </c>
      <c r="E11">
        <v>53</v>
      </c>
      <c r="F11">
        <v>96.722</v>
      </c>
      <c r="G11">
        <v>83.252</v>
      </c>
      <c r="H11">
        <v>98.58</v>
      </c>
      <c r="I11">
        <v>19477</v>
      </c>
      <c r="J11">
        <v>13966</v>
      </c>
    </row>
    <row r="12" spans="1:10" ht="12.75">
      <c r="A12" t="s">
        <v>141</v>
      </c>
      <c r="B12">
        <v>463</v>
      </c>
      <c r="C12">
        <v>123</v>
      </c>
      <c r="D12" s="23">
        <v>38176.772893518515</v>
      </c>
      <c r="E12">
        <v>54</v>
      </c>
      <c r="F12">
        <v>96.476</v>
      </c>
      <c r="G12">
        <v>82.659</v>
      </c>
      <c r="H12">
        <v>97.79</v>
      </c>
      <c r="I12">
        <v>19321</v>
      </c>
      <c r="J12">
        <v>13822</v>
      </c>
    </row>
    <row r="13" spans="1:10" ht="12.75">
      <c r="A13" t="s">
        <v>141</v>
      </c>
      <c r="B13">
        <v>464</v>
      </c>
      <c r="C13">
        <v>123</v>
      </c>
      <c r="D13" s="23">
        <v>38177.107199074075</v>
      </c>
      <c r="E13">
        <v>55</v>
      </c>
      <c r="F13">
        <v>96.916</v>
      </c>
      <c r="G13">
        <v>83.643</v>
      </c>
      <c r="H13">
        <v>99.48</v>
      </c>
      <c r="I13">
        <v>19656</v>
      </c>
      <c r="J13">
        <v>13966</v>
      </c>
    </row>
    <row r="14" spans="1:10" ht="12.75">
      <c r="A14" t="s">
        <v>141</v>
      </c>
      <c r="B14">
        <v>466</v>
      </c>
      <c r="C14">
        <v>123</v>
      </c>
      <c r="D14" s="23">
        <v>38178.53659722222</v>
      </c>
      <c r="E14">
        <v>58</v>
      </c>
      <c r="F14">
        <v>97.594</v>
      </c>
      <c r="G14">
        <v>83.873</v>
      </c>
      <c r="H14">
        <v>98.29</v>
      </c>
      <c r="I14">
        <v>19421</v>
      </c>
      <c r="J14">
        <v>14144</v>
      </c>
    </row>
    <row r="15" spans="1:10" ht="12.75">
      <c r="A15" t="s">
        <v>141</v>
      </c>
      <c r="B15">
        <v>467</v>
      </c>
      <c r="C15">
        <v>123</v>
      </c>
      <c r="D15" s="23">
        <v>38179.01384259259</v>
      </c>
      <c r="E15">
        <v>59</v>
      </c>
      <c r="F15">
        <v>97.469</v>
      </c>
      <c r="G15">
        <v>83.876</v>
      </c>
      <c r="H15">
        <v>98.31</v>
      </c>
      <c r="I15">
        <v>19424</v>
      </c>
      <c r="J15">
        <v>14137</v>
      </c>
    </row>
    <row r="16" spans="1:10" ht="12.75">
      <c r="A16" t="s">
        <v>141</v>
      </c>
      <c r="B16">
        <v>468</v>
      </c>
      <c r="C16">
        <v>123</v>
      </c>
      <c r="D16" s="23">
        <v>38179.390868055554</v>
      </c>
      <c r="E16">
        <v>60</v>
      </c>
      <c r="F16">
        <v>97.386</v>
      </c>
      <c r="G16">
        <v>84.008</v>
      </c>
      <c r="H16">
        <v>98.5</v>
      </c>
      <c r="I16">
        <v>19462</v>
      </c>
      <c r="J16">
        <v>14148</v>
      </c>
    </row>
    <row r="17" spans="1:10" ht="12.75">
      <c r="A17" t="s">
        <v>141</v>
      </c>
      <c r="B17">
        <v>470</v>
      </c>
      <c r="C17">
        <v>123</v>
      </c>
      <c r="D17" s="23">
        <v>38179.695856481485</v>
      </c>
      <c r="E17">
        <v>61</v>
      </c>
      <c r="F17">
        <v>97.303</v>
      </c>
      <c r="G17">
        <v>82.813</v>
      </c>
      <c r="H17">
        <v>97.11</v>
      </c>
      <c r="I17">
        <v>19187</v>
      </c>
      <c r="J17">
        <v>13828</v>
      </c>
    </row>
    <row r="18" spans="1:10" ht="12.75">
      <c r="A18" t="s">
        <v>141</v>
      </c>
      <c r="B18">
        <v>472</v>
      </c>
      <c r="C18">
        <v>123</v>
      </c>
      <c r="D18" s="23">
        <v>38180.53739583334</v>
      </c>
      <c r="E18">
        <v>63</v>
      </c>
      <c r="F18">
        <v>97.627</v>
      </c>
      <c r="G18">
        <v>83.757</v>
      </c>
      <c r="H18">
        <v>98.17</v>
      </c>
      <c r="I18">
        <v>19397</v>
      </c>
      <c r="J18">
        <v>14100</v>
      </c>
    </row>
    <row r="19" spans="1:10" ht="12.75">
      <c r="A19" t="s">
        <v>141</v>
      </c>
      <c r="B19">
        <v>473</v>
      </c>
      <c r="C19">
        <v>123</v>
      </c>
      <c r="D19" s="23">
        <v>38180.9903587963</v>
      </c>
      <c r="E19">
        <v>64</v>
      </c>
      <c r="F19">
        <v>96.992</v>
      </c>
      <c r="G19">
        <v>84.102</v>
      </c>
      <c r="H19">
        <v>97.99</v>
      </c>
      <c r="I19">
        <v>19361</v>
      </c>
      <c r="J19">
        <v>14043</v>
      </c>
    </row>
    <row r="20" spans="1:10" ht="12.75">
      <c r="A20" t="s">
        <v>141</v>
      </c>
      <c r="B20">
        <v>476</v>
      </c>
      <c r="C20">
        <v>123</v>
      </c>
      <c r="D20" s="23">
        <v>38181.31524305556</v>
      </c>
      <c r="E20">
        <v>65</v>
      </c>
      <c r="F20">
        <v>97.279</v>
      </c>
      <c r="G20">
        <v>84.625</v>
      </c>
      <c r="H20">
        <v>98.7</v>
      </c>
      <c r="I20">
        <v>19500</v>
      </c>
      <c r="J20">
        <v>14126</v>
      </c>
    </row>
    <row r="21" spans="1:10" ht="12.75">
      <c r="A21" t="s">
        <v>141</v>
      </c>
      <c r="B21">
        <v>477</v>
      </c>
      <c r="C21">
        <v>123</v>
      </c>
      <c r="D21" s="23">
        <v>38181.79313657407</v>
      </c>
      <c r="E21">
        <v>66</v>
      </c>
      <c r="F21">
        <v>97.333</v>
      </c>
      <c r="G21">
        <v>83.14</v>
      </c>
      <c r="H21">
        <v>97.31</v>
      </c>
      <c r="I21">
        <v>19227</v>
      </c>
      <c r="J21">
        <v>13913</v>
      </c>
    </row>
    <row r="22" spans="1:10" ht="12.75">
      <c r="A22" t="s">
        <v>141</v>
      </c>
      <c r="B22">
        <v>482</v>
      </c>
      <c r="C22">
        <v>123</v>
      </c>
      <c r="D22" s="23">
        <v>38182.2187962963</v>
      </c>
      <c r="E22">
        <v>67</v>
      </c>
      <c r="F22">
        <v>97.347</v>
      </c>
      <c r="G22">
        <v>83.748</v>
      </c>
      <c r="H22">
        <v>97.97</v>
      </c>
      <c r="I22">
        <v>19358</v>
      </c>
      <c r="J22">
        <v>14121</v>
      </c>
    </row>
    <row r="23" spans="1:10" ht="12.75">
      <c r="A23" t="s">
        <v>141</v>
      </c>
      <c r="B23">
        <v>483</v>
      </c>
      <c r="C23">
        <v>123</v>
      </c>
      <c r="D23" s="23">
        <v>38182.51787037037</v>
      </c>
      <c r="E23">
        <v>68</v>
      </c>
      <c r="F23">
        <v>98.105</v>
      </c>
      <c r="G23">
        <v>83.29</v>
      </c>
      <c r="H23">
        <v>97.92</v>
      </c>
      <c r="I23">
        <v>19347</v>
      </c>
      <c r="J23">
        <v>13916</v>
      </c>
    </row>
    <row r="24" spans="1:10" ht="12.75">
      <c r="A24" t="s">
        <v>141</v>
      </c>
      <c r="B24">
        <v>485</v>
      </c>
      <c r="C24">
        <v>123</v>
      </c>
      <c r="D24" s="23">
        <v>38183.23541666667</v>
      </c>
      <c r="E24">
        <v>70</v>
      </c>
      <c r="F24">
        <v>97.151</v>
      </c>
      <c r="G24">
        <v>84.477</v>
      </c>
      <c r="H24">
        <v>99.4</v>
      </c>
      <c r="I24">
        <v>19639</v>
      </c>
      <c r="J24">
        <v>14068</v>
      </c>
    </row>
    <row r="25" spans="1:10" ht="12.75">
      <c r="A25" t="s">
        <v>141</v>
      </c>
      <c r="B25">
        <v>486</v>
      </c>
      <c r="C25">
        <v>123</v>
      </c>
      <c r="D25" s="23">
        <v>38183.62993055556</v>
      </c>
      <c r="E25">
        <v>71</v>
      </c>
      <c r="F25">
        <v>97.445</v>
      </c>
      <c r="G25">
        <v>84.54</v>
      </c>
      <c r="H25">
        <v>98.28</v>
      </c>
      <c r="I25">
        <v>19418</v>
      </c>
      <c r="J25">
        <v>14159</v>
      </c>
    </row>
    <row r="26" spans="1:10" ht="12.75">
      <c r="A26" t="s">
        <v>141</v>
      </c>
      <c r="B26">
        <v>487</v>
      </c>
      <c r="C26">
        <v>123</v>
      </c>
      <c r="D26" s="23">
        <v>38183.974131944444</v>
      </c>
      <c r="E26">
        <v>72</v>
      </c>
      <c r="F26">
        <v>97.371</v>
      </c>
      <c r="G26">
        <v>84.607</v>
      </c>
      <c r="H26">
        <v>98.72</v>
      </c>
      <c r="I26">
        <v>19504</v>
      </c>
      <c r="J26">
        <v>14149</v>
      </c>
    </row>
    <row r="27" spans="1:10" ht="12.75">
      <c r="A27" t="s">
        <v>141</v>
      </c>
      <c r="B27">
        <v>488</v>
      </c>
      <c r="C27">
        <v>123</v>
      </c>
      <c r="D27" s="23">
        <v>38184.71861111111</v>
      </c>
      <c r="E27">
        <v>74</v>
      </c>
      <c r="F27">
        <v>97.635</v>
      </c>
      <c r="G27">
        <v>84.054</v>
      </c>
      <c r="H27">
        <v>98.51</v>
      </c>
      <c r="I27">
        <v>19464</v>
      </c>
      <c r="J27">
        <v>14120</v>
      </c>
    </row>
    <row r="28" spans="1:10" ht="12.75">
      <c r="A28" t="s">
        <v>141</v>
      </c>
      <c r="B28">
        <v>490</v>
      </c>
      <c r="C28">
        <v>123</v>
      </c>
      <c r="D28" s="23">
        <v>38185.10194444445</v>
      </c>
      <c r="E28">
        <v>75</v>
      </c>
      <c r="F28">
        <v>97.33</v>
      </c>
      <c r="G28">
        <v>84.061</v>
      </c>
      <c r="H28">
        <v>99.04</v>
      </c>
      <c r="I28">
        <v>19568</v>
      </c>
      <c r="J28">
        <v>14116</v>
      </c>
    </row>
    <row r="29" spans="1:10" ht="12.75">
      <c r="A29" t="s">
        <v>141</v>
      </c>
      <c r="B29">
        <v>492</v>
      </c>
      <c r="C29">
        <v>123</v>
      </c>
      <c r="D29" s="23">
        <v>38185.53505787037</v>
      </c>
      <c r="E29">
        <v>76</v>
      </c>
      <c r="F29">
        <v>97.237</v>
      </c>
      <c r="G29">
        <v>84.072</v>
      </c>
      <c r="H29">
        <v>98.81</v>
      </c>
      <c r="I29">
        <v>19523</v>
      </c>
      <c r="J29">
        <v>14139</v>
      </c>
    </row>
    <row r="30" spans="1:10" ht="12.75">
      <c r="A30" t="s">
        <v>141</v>
      </c>
      <c r="B30">
        <v>496</v>
      </c>
      <c r="C30">
        <v>123</v>
      </c>
      <c r="D30" s="23">
        <v>38186.18140046296</v>
      </c>
      <c r="E30">
        <v>78</v>
      </c>
      <c r="F30">
        <v>97.013</v>
      </c>
      <c r="G30">
        <v>84.073</v>
      </c>
      <c r="H30">
        <v>99.18</v>
      </c>
      <c r="I30">
        <v>19597</v>
      </c>
      <c r="J30">
        <v>14114</v>
      </c>
    </row>
    <row r="31" spans="1:10" ht="12.75">
      <c r="A31" t="s">
        <v>141</v>
      </c>
      <c r="B31">
        <v>498</v>
      </c>
      <c r="C31">
        <v>123</v>
      </c>
      <c r="D31" s="23">
        <v>38186.5725</v>
      </c>
      <c r="E31">
        <v>79</v>
      </c>
      <c r="F31">
        <v>97.497</v>
      </c>
      <c r="G31">
        <v>84.499</v>
      </c>
      <c r="H31">
        <v>98.42</v>
      </c>
      <c r="I31">
        <v>19446</v>
      </c>
      <c r="J31">
        <v>14264</v>
      </c>
    </row>
    <row r="32" spans="1:10" ht="12.75">
      <c r="A32" t="s">
        <v>141</v>
      </c>
      <c r="B32">
        <v>501</v>
      </c>
      <c r="C32">
        <v>123</v>
      </c>
      <c r="D32" s="23">
        <v>38187.63444444445</v>
      </c>
      <c r="E32">
        <v>82</v>
      </c>
      <c r="F32">
        <v>97.59</v>
      </c>
      <c r="G32">
        <v>83.818</v>
      </c>
      <c r="H32">
        <v>98.46</v>
      </c>
      <c r="I32">
        <v>19454</v>
      </c>
      <c r="J32">
        <v>13979</v>
      </c>
    </row>
    <row r="33" spans="1:10" ht="12.75">
      <c r="A33" t="s">
        <v>141</v>
      </c>
      <c r="B33">
        <v>502</v>
      </c>
      <c r="C33">
        <v>123</v>
      </c>
      <c r="D33" s="23">
        <v>38188.01881944444</v>
      </c>
      <c r="E33">
        <v>83</v>
      </c>
      <c r="F33">
        <v>97.109</v>
      </c>
      <c r="G33">
        <v>83.805</v>
      </c>
      <c r="H33">
        <v>98.68</v>
      </c>
      <c r="I33">
        <v>19498</v>
      </c>
      <c r="J33">
        <v>13980</v>
      </c>
    </row>
    <row r="34" spans="1:10" ht="12.75">
      <c r="A34" t="s">
        <v>141</v>
      </c>
      <c r="B34">
        <v>503</v>
      </c>
      <c r="C34">
        <v>123</v>
      </c>
      <c r="D34" s="23">
        <v>38188.68059027778</v>
      </c>
      <c r="E34">
        <v>85</v>
      </c>
      <c r="F34">
        <v>97.972</v>
      </c>
      <c r="G34">
        <v>82.41</v>
      </c>
      <c r="H34">
        <v>97.46</v>
      </c>
      <c r="I34">
        <v>19256</v>
      </c>
      <c r="J34">
        <v>13796</v>
      </c>
    </row>
    <row r="35" spans="1:10" ht="12.75">
      <c r="A35" t="s">
        <v>141</v>
      </c>
      <c r="B35">
        <v>504</v>
      </c>
      <c r="C35">
        <v>123</v>
      </c>
      <c r="D35" s="23">
        <v>38189.03050925926</v>
      </c>
      <c r="E35">
        <v>86</v>
      </c>
      <c r="F35">
        <v>97.55</v>
      </c>
      <c r="G35">
        <v>83.441</v>
      </c>
      <c r="H35">
        <v>98.15</v>
      </c>
      <c r="I35">
        <v>19393</v>
      </c>
      <c r="J35">
        <v>13912</v>
      </c>
    </row>
    <row r="36" spans="1:10" ht="12.75">
      <c r="A36" t="s">
        <v>141</v>
      </c>
      <c r="B36">
        <v>505</v>
      </c>
      <c r="C36">
        <v>123</v>
      </c>
      <c r="D36" s="23">
        <v>38189.367418981485</v>
      </c>
      <c r="E36">
        <v>87</v>
      </c>
      <c r="F36">
        <v>97.551</v>
      </c>
      <c r="G36">
        <v>84.385</v>
      </c>
      <c r="H36">
        <v>98.41</v>
      </c>
      <c r="I36">
        <v>19443</v>
      </c>
      <c r="J36">
        <v>14050</v>
      </c>
    </row>
    <row r="37" spans="1:10" ht="12.75">
      <c r="A37" t="s">
        <v>141</v>
      </c>
      <c r="B37">
        <v>506</v>
      </c>
      <c r="C37">
        <v>123</v>
      </c>
      <c r="D37" s="23">
        <v>38189.809375</v>
      </c>
      <c r="E37">
        <v>88</v>
      </c>
      <c r="F37">
        <v>97.47</v>
      </c>
      <c r="G37">
        <v>83.05</v>
      </c>
      <c r="H37">
        <v>97.46</v>
      </c>
      <c r="I37">
        <v>19255</v>
      </c>
      <c r="J37">
        <v>14015</v>
      </c>
    </row>
    <row r="38" spans="1:10" ht="12.75">
      <c r="A38" t="s">
        <v>141</v>
      </c>
      <c r="B38">
        <v>507</v>
      </c>
      <c r="C38">
        <v>123</v>
      </c>
      <c r="D38" s="23">
        <v>38190.723969907405</v>
      </c>
      <c r="E38">
        <v>90</v>
      </c>
      <c r="F38">
        <v>97.548</v>
      </c>
      <c r="G38">
        <v>83.464</v>
      </c>
      <c r="H38">
        <v>98.19</v>
      </c>
      <c r="I38">
        <v>19401</v>
      </c>
      <c r="J38">
        <v>14042</v>
      </c>
    </row>
    <row r="39" spans="1:10" ht="12.75">
      <c r="A39" t="s">
        <v>141</v>
      </c>
      <c r="B39">
        <v>508</v>
      </c>
      <c r="C39">
        <v>123</v>
      </c>
      <c r="D39" s="23">
        <v>38191.14015046296</v>
      </c>
      <c r="E39">
        <v>91</v>
      </c>
      <c r="F39">
        <v>97.653</v>
      </c>
      <c r="G39">
        <v>84.215</v>
      </c>
      <c r="H39">
        <v>98.68</v>
      </c>
      <c r="I39">
        <v>19497</v>
      </c>
      <c r="J39">
        <v>14043</v>
      </c>
    </row>
    <row r="40" spans="1:10" ht="12.75">
      <c r="A40" t="s">
        <v>141</v>
      </c>
      <c r="B40">
        <v>509</v>
      </c>
      <c r="C40">
        <v>123</v>
      </c>
      <c r="D40" s="23">
        <v>38191.47256944444</v>
      </c>
      <c r="E40">
        <v>92</v>
      </c>
      <c r="F40">
        <v>97.477</v>
      </c>
      <c r="G40">
        <v>83.304</v>
      </c>
      <c r="H40">
        <v>98.29</v>
      </c>
      <c r="I40">
        <v>19421</v>
      </c>
      <c r="J40">
        <v>13996</v>
      </c>
    </row>
    <row r="41" spans="1:10" ht="12.75">
      <c r="A41" t="s">
        <v>141</v>
      </c>
      <c r="B41">
        <v>510</v>
      </c>
      <c r="C41">
        <v>123</v>
      </c>
      <c r="D41" s="23">
        <v>38191.806226851855</v>
      </c>
      <c r="E41">
        <v>93</v>
      </c>
      <c r="F41">
        <v>97.374</v>
      </c>
      <c r="G41">
        <v>83.156</v>
      </c>
      <c r="H41">
        <v>98.09</v>
      </c>
      <c r="I41">
        <v>19380</v>
      </c>
      <c r="J41">
        <v>14009</v>
      </c>
    </row>
    <row r="42" spans="1:10" ht="12.75">
      <c r="A42" t="s">
        <v>141</v>
      </c>
      <c r="B42">
        <v>511</v>
      </c>
      <c r="C42">
        <v>123</v>
      </c>
      <c r="D42" s="23">
        <v>38192.530439814815</v>
      </c>
      <c r="E42">
        <v>95</v>
      </c>
      <c r="F42">
        <v>96.457</v>
      </c>
      <c r="G42">
        <v>83.898</v>
      </c>
      <c r="H42">
        <v>98.69</v>
      </c>
      <c r="I42">
        <v>19499</v>
      </c>
      <c r="J42">
        <v>14122</v>
      </c>
    </row>
    <row r="43" spans="1:10" ht="12.75">
      <c r="A43" t="s">
        <v>141</v>
      </c>
      <c r="B43">
        <v>512</v>
      </c>
      <c r="C43">
        <v>123</v>
      </c>
      <c r="D43" s="23">
        <v>38193.10304398148</v>
      </c>
      <c r="E43">
        <v>96</v>
      </c>
      <c r="F43">
        <v>96.899</v>
      </c>
      <c r="G43">
        <v>83.955</v>
      </c>
      <c r="H43">
        <v>99.58</v>
      </c>
      <c r="I43">
        <v>19676</v>
      </c>
      <c r="J43">
        <v>13990</v>
      </c>
    </row>
    <row r="44" spans="1:10" ht="12.75">
      <c r="A44" t="s">
        <v>141</v>
      </c>
      <c r="B44">
        <v>513</v>
      </c>
      <c r="C44">
        <v>123</v>
      </c>
      <c r="D44" s="23">
        <v>38193.419282407405</v>
      </c>
      <c r="E44">
        <v>97</v>
      </c>
      <c r="F44">
        <v>97.535</v>
      </c>
      <c r="G44">
        <v>84.346</v>
      </c>
      <c r="H44">
        <v>98.92</v>
      </c>
      <c r="I44">
        <v>19545</v>
      </c>
      <c r="J44">
        <v>14124</v>
      </c>
    </row>
    <row r="45" spans="1:10" ht="12.75">
      <c r="A45" t="s">
        <v>141</v>
      </c>
      <c r="B45">
        <v>516</v>
      </c>
      <c r="C45">
        <v>123</v>
      </c>
      <c r="D45" s="23">
        <v>38194.038506944446</v>
      </c>
      <c r="E45">
        <v>99</v>
      </c>
      <c r="F45">
        <v>97.519</v>
      </c>
      <c r="G45">
        <v>83.184</v>
      </c>
      <c r="H45">
        <v>98.24</v>
      </c>
      <c r="I45">
        <v>19410</v>
      </c>
      <c r="J45">
        <v>13940</v>
      </c>
    </row>
    <row r="46" spans="1:10" ht="12.75">
      <c r="A46" t="s">
        <v>141</v>
      </c>
      <c r="B46">
        <v>517</v>
      </c>
      <c r="C46">
        <v>123</v>
      </c>
      <c r="D46" s="23">
        <v>38194.85428240741</v>
      </c>
      <c r="E46">
        <v>100</v>
      </c>
      <c r="F46">
        <v>98.032</v>
      </c>
      <c r="G46">
        <v>83.4</v>
      </c>
      <c r="H46">
        <v>98.23</v>
      </c>
      <c r="I46">
        <v>19408</v>
      </c>
      <c r="J46">
        <v>13987</v>
      </c>
    </row>
    <row r="47" spans="1:10" ht="12.75">
      <c r="A47" t="s">
        <v>141</v>
      </c>
      <c r="B47">
        <v>518</v>
      </c>
      <c r="C47">
        <v>123</v>
      </c>
      <c r="D47" s="23">
        <v>38196.80935185185</v>
      </c>
      <c r="E47">
        <v>1</v>
      </c>
      <c r="F47">
        <v>95.834</v>
      </c>
      <c r="G47">
        <v>83.018</v>
      </c>
      <c r="H47">
        <v>98.17</v>
      </c>
      <c r="I47">
        <v>19397</v>
      </c>
      <c r="J47">
        <v>13960</v>
      </c>
    </row>
    <row r="48" spans="1:10" ht="12.75">
      <c r="A48" t="s">
        <v>141</v>
      </c>
      <c r="B48">
        <v>519</v>
      </c>
      <c r="C48">
        <v>123</v>
      </c>
      <c r="D48" s="23">
        <v>38197.26045138889</v>
      </c>
      <c r="E48">
        <v>2</v>
      </c>
      <c r="F48">
        <v>95.979</v>
      </c>
      <c r="G48">
        <v>83.641</v>
      </c>
      <c r="H48">
        <v>100.34</v>
      </c>
      <c r="I48">
        <v>19826</v>
      </c>
      <c r="J48">
        <v>14066</v>
      </c>
    </row>
    <row r="49" spans="1:10" ht="12.75">
      <c r="A49" t="s">
        <v>141</v>
      </c>
      <c r="B49">
        <v>520</v>
      </c>
      <c r="C49">
        <v>123</v>
      </c>
      <c r="D49" s="23">
        <v>38197.65472222222</v>
      </c>
      <c r="E49">
        <v>3</v>
      </c>
      <c r="F49">
        <v>96.241</v>
      </c>
      <c r="G49">
        <v>83.116</v>
      </c>
      <c r="H49">
        <v>98.47</v>
      </c>
      <c r="I49">
        <v>19456</v>
      </c>
      <c r="J49">
        <v>13884</v>
      </c>
    </row>
    <row r="50" spans="1:10" ht="12.75">
      <c r="A50" t="s">
        <v>141</v>
      </c>
      <c r="B50">
        <v>521</v>
      </c>
      <c r="C50">
        <v>123</v>
      </c>
      <c r="D50" s="23">
        <v>38197.9515625</v>
      </c>
      <c r="E50">
        <v>4</v>
      </c>
      <c r="F50">
        <v>96.269</v>
      </c>
      <c r="G50">
        <v>83.421</v>
      </c>
      <c r="H50">
        <v>99.34</v>
      </c>
      <c r="I50">
        <v>19628</v>
      </c>
      <c r="J50">
        <v>13925</v>
      </c>
    </row>
    <row r="51" spans="1:10" ht="12.75">
      <c r="A51" t="s">
        <v>141</v>
      </c>
      <c r="B51">
        <v>522</v>
      </c>
      <c r="C51">
        <v>123</v>
      </c>
      <c r="D51" s="23">
        <v>38199.35586805556</v>
      </c>
      <c r="E51">
        <v>8</v>
      </c>
      <c r="F51">
        <v>96.484</v>
      </c>
      <c r="G51">
        <v>83.05</v>
      </c>
      <c r="H51">
        <v>98.66</v>
      </c>
      <c r="I51">
        <v>19494</v>
      </c>
      <c r="J51">
        <v>13827</v>
      </c>
    </row>
    <row r="52" spans="1:10" ht="12.75">
      <c r="A52" t="s">
        <v>141</v>
      </c>
      <c r="B52">
        <v>523</v>
      </c>
      <c r="C52">
        <v>123</v>
      </c>
      <c r="D52" s="23">
        <v>38200.1415162037</v>
      </c>
      <c r="E52">
        <v>10</v>
      </c>
      <c r="F52">
        <v>96.493</v>
      </c>
      <c r="G52">
        <v>83.048</v>
      </c>
      <c r="H52">
        <v>98.92</v>
      </c>
      <c r="I52">
        <v>19544</v>
      </c>
      <c r="J52">
        <v>13903</v>
      </c>
    </row>
    <row r="53" spans="1:10" ht="12.75">
      <c r="A53" t="s">
        <v>141</v>
      </c>
      <c r="B53">
        <v>524</v>
      </c>
      <c r="C53">
        <v>123</v>
      </c>
      <c r="D53" s="23">
        <v>38200.53570601852</v>
      </c>
      <c r="E53">
        <v>11</v>
      </c>
      <c r="F53">
        <v>96.634</v>
      </c>
      <c r="G53">
        <v>82.869</v>
      </c>
      <c r="H53">
        <v>98.29</v>
      </c>
      <c r="I53">
        <v>19421</v>
      </c>
      <c r="J53">
        <v>13988</v>
      </c>
    </row>
    <row r="54" spans="1:10" ht="12.75">
      <c r="A54" t="s">
        <v>141</v>
      </c>
      <c r="B54">
        <v>525</v>
      </c>
      <c r="C54">
        <v>123</v>
      </c>
      <c r="D54" s="23">
        <v>38200.88010416667</v>
      </c>
      <c r="E54">
        <v>12</v>
      </c>
      <c r="F54">
        <v>96.494</v>
      </c>
      <c r="G54">
        <v>82.83</v>
      </c>
      <c r="H54">
        <v>98.64</v>
      </c>
      <c r="I54">
        <v>19490</v>
      </c>
      <c r="J54">
        <v>13801</v>
      </c>
    </row>
    <row r="55" spans="1:10" ht="12.75">
      <c r="A55" t="s">
        <v>141</v>
      </c>
      <c r="B55">
        <v>526</v>
      </c>
      <c r="C55">
        <v>123</v>
      </c>
      <c r="D55" s="23">
        <v>38201.170752314814</v>
      </c>
      <c r="E55">
        <v>13</v>
      </c>
      <c r="F55">
        <v>96.282</v>
      </c>
      <c r="G55">
        <v>83.425</v>
      </c>
      <c r="H55">
        <v>99.55</v>
      </c>
      <c r="I55">
        <v>19670</v>
      </c>
      <c r="J55">
        <v>14024</v>
      </c>
    </row>
    <row r="56" spans="1:10" ht="12.75">
      <c r="A56" t="s">
        <v>141</v>
      </c>
      <c r="B56">
        <v>528</v>
      </c>
      <c r="C56">
        <v>123</v>
      </c>
      <c r="D56" s="23">
        <v>38203.080092592594</v>
      </c>
      <c r="E56">
        <v>17</v>
      </c>
      <c r="F56">
        <v>96.547</v>
      </c>
      <c r="G56">
        <v>82.614</v>
      </c>
      <c r="H56">
        <v>98.92</v>
      </c>
      <c r="I56">
        <v>19545</v>
      </c>
      <c r="J56">
        <v>13819</v>
      </c>
    </row>
    <row r="57" spans="1:10" ht="12.75">
      <c r="A57" t="s">
        <v>141</v>
      </c>
      <c r="B57">
        <v>529</v>
      </c>
      <c r="C57">
        <v>123</v>
      </c>
      <c r="D57" s="23">
        <v>38206.04443287037</v>
      </c>
      <c r="E57">
        <v>22</v>
      </c>
      <c r="F57">
        <v>96.5</v>
      </c>
      <c r="G57">
        <v>84.286</v>
      </c>
      <c r="H57">
        <v>100.21</v>
      </c>
      <c r="I57">
        <v>19799</v>
      </c>
      <c r="J57">
        <v>14108</v>
      </c>
    </row>
    <row r="58" spans="1:10" ht="12.75">
      <c r="A58" t="s">
        <v>141</v>
      </c>
      <c r="B58">
        <v>530</v>
      </c>
      <c r="C58">
        <v>123</v>
      </c>
      <c r="D58" s="23">
        <v>38206.39289351852</v>
      </c>
      <c r="E58">
        <v>23</v>
      </c>
      <c r="F58">
        <v>96.655</v>
      </c>
      <c r="G58">
        <v>84.061</v>
      </c>
      <c r="H58">
        <v>99.41</v>
      </c>
      <c r="I58">
        <v>19641</v>
      </c>
      <c r="J58">
        <v>14056</v>
      </c>
    </row>
    <row r="59" spans="1:10" ht="12.75">
      <c r="A59" t="s">
        <v>141</v>
      </c>
      <c r="B59">
        <v>531</v>
      </c>
      <c r="C59">
        <v>123</v>
      </c>
      <c r="D59" s="23">
        <v>38207.008425925924</v>
      </c>
      <c r="E59">
        <v>25</v>
      </c>
      <c r="F59">
        <v>96.45</v>
      </c>
      <c r="G59">
        <v>84.484</v>
      </c>
      <c r="H59">
        <v>100.09</v>
      </c>
      <c r="I59">
        <v>19775</v>
      </c>
      <c r="J59">
        <v>14082</v>
      </c>
    </row>
    <row r="60" spans="1:10" ht="12.75">
      <c r="A60" t="s">
        <v>141</v>
      </c>
      <c r="B60">
        <v>532</v>
      </c>
      <c r="C60">
        <v>123</v>
      </c>
      <c r="D60" s="23">
        <v>38207.36488425926</v>
      </c>
      <c r="E60">
        <v>26</v>
      </c>
      <c r="F60">
        <v>96.518</v>
      </c>
      <c r="G60">
        <v>84.778</v>
      </c>
      <c r="H60">
        <v>99.61</v>
      </c>
      <c r="I60">
        <v>19681</v>
      </c>
      <c r="J60">
        <v>14238</v>
      </c>
    </row>
    <row r="61" spans="1:10" ht="12.75">
      <c r="A61" t="s">
        <v>141</v>
      </c>
      <c r="B61">
        <v>533</v>
      </c>
      <c r="C61">
        <v>123</v>
      </c>
      <c r="D61" s="23">
        <v>38208.805972222224</v>
      </c>
      <c r="E61">
        <v>28</v>
      </c>
      <c r="F61">
        <v>96.765</v>
      </c>
      <c r="G61">
        <v>82.28</v>
      </c>
      <c r="H61">
        <v>98.5</v>
      </c>
      <c r="I61">
        <v>19462</v>
      </c>
      <c r="J61">
        <v>13713</v>
      </c>
    </row>
    <row r="62" spans="1:10" ht="12.75">
      <c r="A62" t="s">
        <v>141</v>
      </c>
      <c r="B62">
        <v>535</v>
      </c>
      <c r="C62">
        <v>123</v>
      </c>
      <c r="D62" s="23">
        <v>38209.69059027778</v>
      </c>
      <c r="E62">
        <v>29</v>
      </c>
      <c r="F62">
        <v>96.594</v>
      </c>
      <c r="G62">
        <v>82.944</v>
      </c>
      <c r="H62">
        <v>98.34</v>
      </c>
      <c r="I62">
        <v>19431</v>
      </c>
      <c r="J62">
        <v>13920</v>
      </c>
    </row>
    <row r="63" spans="1:10" ht="12.75">
      <c r="A63" t="s">
        <v>141</v>
      </c>
      <c r="B63">
        <v>536</v>
      </c>
      <c r="C63">
        <v>123</v>
      </c>
      <c r="D63" s="23">
        <v>38210.70568287037</v>
      </c>
      <c r="E63">
        <v>31</v>
      </c>
      <c r="F63">
        <v>96.55</v>
      </c>
      <c r="G63">
        <v>82.939</v>
      </c>
      <c r="H63">
        <v>98.26</v>
      </c>
      <c r="I63">
        <v>19415</v>
      </c>
      <c r="J63">
        <v>13947</v>
      </c>
    </row>
    <row r="64" spans="1:10" ht="12.75">
      <c r="A64" t="s">
        <v>141</v>
      </c>
      <c r="B64">
        <v>537</v>
      </c>
      <c r="C64">
        <v>123</v>
      </c>
      <c r="D64" s="23">
        <v>38211.13119212963</v>
      </c>
      <c r="E64">
        <v>32</v>
      </c>
      <c r="F64">
        <v>96.694</v>
      </c>
      <c r="G64">
        <v>84.145</v>
      </c>
      <c r="H64">
        <v>100.02</v>
      </c>
      <c r="I64">
        <v>19761</v>
      </c>
      <c r="J64">
        <v>14068</v>
      </c>
    </row>
    <row r="65" spans="1:10" ht="12.75">
      <c r="A65" t="s">
        <v>141</v>
      </c>
      <c r="B65">
        <v>538</v>
      </c>
      <c r="C65">
        <v>123</v>
      </c>
      <c r="D65" s="23">
        <v>38211.809328703705</v>
      </c>
      <c r="E65">
        <v>34</v>
      </c>
      <c r="F65">
        <v>96.669</v>
      </c>
      <c r="G65">
        <v>83.881</v>
      </c>
      <c r="H65">
        <v>99.81</v>
      </c>
      <c r="I65">
        <v>19721</v>
      </c>
      <c r="J65">
        <v>14006</v>
      </c>
    </row>
    <row r="66" spans="1:10" ht="12.75">
      <c r="A66" t="s">
        <v>141</v>
      </c>
      <c r="B66">
        <v>539</v>
      </c>
      <c r="C66">
        <v>123</v>
      </c>
      <c r="D66" s="23">
        <v>38212.20371527778</v>
      </c>
      <c r="E66">
        <v>35</v>
      </c>
      <c r="F66">
        <v>96.922</v>
      </c>
      <c r="G66">
        <v>84.675</v>
      </c>
      <c r="H66">
        <v>99.99</v>
      </c>
      <c r="I66">
        <v>19756</v>
      </c>
      <c r="J66">
        <v>14103</v>
      </c>
    </row>
    <row r="67" spans="1:10" ht="12.75">
      <c r="A67" t="s">
        <v>141</v>
      </c>
      <c r="B67">
        <v>540</v>
      </c>
      <c r="C67">
        <v>123</v>
      </c>
      <c r="D67" s="23">
        <v>38212.809224537035</v>
      </c>
      <c r="E67">
        <v>36</v>
      </c>
      <c r="F67">
        <v>96.322</v>
      </c>
      <c r="G67">
        <v>83.292</v>
      </c>
      <c r="H67">
        <v>99.82</v>
      </c>
      <c r="I67">
        <v>19722</v>
      </c>
      <c r="J67">
        <v>14038</v>
      </c>
    </row>
    <row r="68" spans="1:10" ht="12.75">
      <c r="A68" t="s">
        <v>141</v>
      </c>
      <c r="B68">
        <v>543</v>
      </c>
      <c r="C68">
        <v>123</v>
      </c>
      <c r="D68" s="23">
        <v>38213.12611111111</v>
      </c>
      <c r="E68">
        <v>37</v>
      </c>
      <c r="F68">
        <v>96.725</v>
      </c>
      <c r="G68">
        <v>84.071</v>
      </c>
      <c r="H68">
        <v>99.86</v>
      </c>
      <c r="I68">
        <v>19730</v>
      </c>
      <c r="J68">
        <v>14048</v>
      </c>
    </row>
    <row r="69" spans="1:10" ht="12.75">
      <c r="A69" t="s">
        <v>141</v>
      </c>
      <c r="B69">
        <v>544</v>
      </c>
      <c r="C69">
        <v>123</v>
      </c>
      <c r="D69" s="23">
        <v>38214.1871875</v>
      </c>
      <c r="E69">
        <v>39</v>
      </c>
      <c r="F69">
        <v>96.75</v>
      </c>
      <c r="G69">
        <v>84.34</v>
      </c>
      <c r="H69">
        <v>100.35</v>
      </c>
      <c r="I69">
        <v>19826</v>
      </c>
      <c r="J69">
        <v>14141</v>
      </c>
    </row>
    <row r="70" spans="1:10" ht="12.75">
      <c r="A70" t="s">
        <v>141</v>
      </c>
      <c r="B70">
        <v>545</v>
      </c>
      <c r="C70">
        <v>123</v>
      </c>
      <c r="D70" s="23">
        <v>38215.7277662037</v>
      </c>
      <c r="E70">
        <v>40</v>
      </c>
      <c r="F70">
        <v>96.081</v>
      </c>
      <c r="G70">
        <v>81.291</v>
      </c>
      <c r="H70">
        <v>99.04</v>
      </c>
      <c r="I70">
        <v>19568</v>
      </c>
      <c r="J70">
        <v>13527</v>
      </c>
    </row>
    <row r="71" spans="1:10" ht="12.75">
      <c r="A71" t="s">
        <v>141</v>
      </c>
      <c r="B71">
        <v>546</v>
      </c>
      <c r="C71">
        <v>123</v>
      </c>
      <c r="D71" s="23">
        <v>38216.051724537036</v>
      </c>
      <c r="E71">
        <v>41</v>
      </c>
      <c r="F71">
        <v>96.364</v>
      </c>
      <c r="G71">
        <v>82.205</v>
      </c>
      <c r="H71">
        <v>100.73</v>
      </c>
      <c r="I71">
        <v>19901</v>
      </c>
      <c r="J71">
        <v>13723</v>
      </c>
    </row>
    <row r="72" spans="1:10" ht="12.75">
      <c r="A72" t="s">
        <v>141</v>
      </c>
      <c r="B72">
        <v>547</v>
      </c>
      <c r="C72">
        <v>123</v>
      </c>
      <c r="D72" s="23">
        <v>38217.228113425925</v>
      </c>
      <c r="E72">
        <v>43</v>
      </c>
      <c r="F72">
        <v>96.862</v>
      </c>
      <c r="G72">
        <v>83.256</v>
      </c>
      <c r="H72">
        <v>98.9</v>
      </c>
      <c r="I72">
        <v>19541</v>
      </c>
      <c r="J72">
        <v>14003</v>
      </c>
    </row>
    <row r="73" spans="1:10" ht="12.75">
      <c r="A73" t="s">
        <v>141</v>
      </c>
      <c r="B73">
        <v>548</v>
      </c>
      <c r="C73">
        <v>123</v>
      </c>
      <c r="D73" s="23">
        <v>38217.63177083333</v>
      </c>
      <c r="E73">
        <v>44</v>
      </c>
      <c r="F73">
        <v>97.17</v>
      </c>
      <c r="G73">
        <v>83.044</v>
      </c>
      <c r="H73">
        <v>97.81</v>
      </c>
      <c r="I73">
        <v>19324</v>
      </c>
      <c r="J73">
        <v>13869</v>
      </c>
    </row>
    <row r="74" spans="1:10" ht="12.75">
      <c r="A74" t="s">
        <v>141</v>
      </c>
      <c r="B74">
        <v>550</v>
      </c>
      <c r="C74">
        <v>123</v>
      </c>
      <c r="D74" s="23">
        <v>38217.928622685184</v>
      </c>
      <c r="E74">
        <v>45</v>
      </c>
      <c r="F74">
        <v>97.244</v>
      </c>
      <c r="G74">
        <v>83.348</v>
      </c>
      <c r="H74">
        <v>98.65</v>
      </c>
      <c r="I74">
        <v>19490</v>
      </c>
      <c r="J74">
        <v>13996</v>
      </c>
    </row>
    <row r="75" spans="1:10" ht="12.75">
      <c r="A75" t="s">
        <v>141</v>
      </c>
      <c r="B75">
        <v>552</v>
      </c>
      <c r="C75">
        <v>123</v>
      </c>
      <c r="D75" s="23">
        <v>38218.61215277778</v>
      </c>
      <c r="E75">
        <v>47</v>
      </c>
      <c r="F75">
        <v>97.69</v>
      </c>
      <c r="G75">
        <v>82.949</v>
      </c>
      <c r="H75">
        <v>98.4</v>
      </c>
      <c r="I75">
        <v>19441</v>
      </c>
      <c r="J75">
        <v>13986</v>
      </c>
    </row>
    <row r="76" spans="1:10" ht="12.75">
      <c r="A76" t="s">
        <v>141</v>
      </c>
      <c r="B76">
        <v>553</v>
      </c>
      <c r="C76">
        <v>123</v>
      </c>
      <c r="D76" s="23">
        <v>38219.0008912037</v>
      </c>
      <c r="E76">
        <v>48</v>
      </c>
      <c r="F76">
        <v>97.604</v>
      </c>
      <c r="G76">
        <v>83.299</v>
      </c>
      <c r="H76">
        <v>98.45</v>
      </c>
      <c r="I76">
        <v>19452</v>
      </c>
      <c r="J76">
        <v>13972</v>
      </c>
    </row>
    <row r="77" spans="1:10" ht="12.75">
      <c r="A77" t="s">
        <v>141</v>
      </c>
      <c r="B77">
        <v>555</v>
      </c>
      <c r="C77">
        <v>123</v>
      </c>
      <c r="D77" s="23">
        <v>38219.29987268519</v>
      </c>
      <c r="E77">
        <v>49</v>
      </c>
      <c r="F77">
        <v>97.715</v>
      </c>
      <c r="G77">
        <v>83.27</v>
      </c>
      <c r="H77">
        <v>98.53</v>
      </c>
      <c r="I77">
        <v>19468</v>
      </c>
      <c r="J77">
        <v>13913</v>
      </c>
    </row>
    <row r="78" spans="1:10" ht="12.75">
      <c r="A78" t="s">
        <v>141</v>
      </c>
      <c r="B78">
        <v>556</v>
      </c>
      <c r="C78">
        <v>123</v>
      </c>
      <c r="D78" s="23">
        <v>38220.08829861111</v>
      </c>
      <c r="E78">
        <v>51</v>
      </c>
      <c r="F78">
        <v>95.356</v>
      </c>
      <c r="G78">
        <v>85.378</v>
      </c>
      <c r="H78">
        <v>105.61</v>
      </c>
      <c r="I78">
        <v>20867</v>
      </c>
      <c r="J78">
        <v>14268</v>
      </c>
    </row>
    <row r="79" spans="1:10" ht="12.75">
      <c r="A79" t="s">
        <v>141</v>
      </c>
      <c r="B79">
        <v>557</v>
      </c>
      <c r="C79">
        <v>123</v>
      </c>
      <c r="D79" s="23">
        <v>38220.565729166665</v>
      </c>
      <c r="E79">
        <v>52</v>
      </c>
      <c r="F79">
        <v>97.482</v>
      </c>
      <c r="G79">
        <v>83.167</v>
      </c>
      <c r="H79">
        <v>98.04</v>
      </c>
      <c r="I79">
        <v>19370</v>
      </c>
      <c r="J79">
        <v>14017</v>
      </c>
    </row>
    <row r="80" spans="1:10" ht="12.75">
      <c r="A80" t="s">
        <v>141</v>
      </c>
      <c r="B80">
        <v>558</v>
      </c>
      <c r="C80">
        <v>123</v>
      </c>
      <c r="D80" s="23">
        <v>38220.90880787037</v>
      </c>
      <c r="E80">
        <v>53</v>
      </c>
      <c r="F80">
        <v>96.846</v>
      </c>
      <c r="G80">
        <v>82.981</v>
      </c>
      <c r="H80">
        <v>98.74</v>
      </c>
      <c r="I80">
        <v>19509</v>
      </c>
      <c r="J80">
        <v>13986</v>
      </c>
    </row>
    <row r="81" spans="1:10" ht="12.75">
      <c r="A81" t="s">
        <v>141</v>
      </c>
      <c r="B81">
        <v>559</v>
      </c>
      <c r="C81">
        <v>123</v>
      </c>
      <c r="D81" s="23">
        <v>38221.22041666666</v>
      </c>
      <c r="E81">
        <v>54</v>
      </c>
      <c r="F81">
        <v>94.068</v>
      </c>
      <c r="G81">
        <v>89.182</v>
      </c>
      <c r="H81">
        <v>105.1</v>
      </c>
      <c r="I81">
        <v>20766</v>
      </c>
      <c r="J81">
        <v>14950</v>
      </c>
    </row>
    <row r="82" spans="1:10" ht="12.75">
      <c r="A82" t="s">
        <v>141</v>
      </c>
      <c r="B82">
        <v>562</v>
      </c>
      <c r="C82">
        <v>123</v>
      </c>
      <c r="D82" s="23">
        <v>38221.92381944445</v>
      </c>
      <c r="E82">
        <v>56</v>
      </c>
      <c r="F82">
        <v>97.033</v>
      </c>
      <c r="G82">
        <v>82.507</v>
      </c>
      <c r="H82">
        <v>98.23</v>
      </c>
      <c r="I82">
        <v>19408</v>
      </c>
      <c r="J82">
        <v>13888</v>
      </c>
    </row>
    <row r="83" spans="1:10" ht="12.75">
      <c r="A83" t="s">
        <v>141</v>
      </c>
      <c r="B83">
        <v>563</v>
      </c>
      <c r="C83">
        <v>123</v>
      </c>
      <c r="D83" s="23">
        <v>38222.31133101852</v>
      </c>
      <c r="E83">
        <v>57</v>
      </c>
      <c r="F83">
        <v>97.047</v>
      </c>
      <c r="G83">
        <v>83.952</v>
      </c>
      <c r="H83">
        <v>99.15</v>
      </c>
      <c r="I83">
        <v>19590</v>
      </c>
      <c r="J83">
        <v>14155</v>
      </c>
    </row>
    <row r="84" spans="1:10" ht="12.75">
      <c r="A84" t="s">
        <v>141</v>
      </c>
      <c r="B84">
        <v>564</v>
      </c>
      <c r="C84">
        <v>123</v>
      </c>
      <c r="D84" s="23">
        <v>38222.719930555555</v>
      </c>
      <c r="E84">
        <v>58</v>
      </c>
      <c r="F84">
        <v>97.246</v>
      </c>
      <c r="G84">
        <v>82.521</v>
      </c>
      <c r="H84">
        <v>97.41</v>
      </c>
      <c r="I84">
        <v>19246</v>
      </c>
      <c r="J84">
        <v>13737</v>
      </c>
    </row>
    <row r="85" spans="1:10" ht="12.75">
      <c r="A85" t="s">
        <v>141</v>
      </c>
      <c r="B85">
        <v>566</v>
      </c>
      <c r="C85">
        <v>123</v>
      </c>
      <c r="D85" s="23">
        <v>38223.01168981481</v>
      </c>
      <c r="E85">
        <v>59</v>
      </c>
      <c r="F85">
        <v>96.994</v>
      </c>
      <c r="G85">
        <v>83.07</v>
      </c>
      <c r="H85">
        <v>98.39</v>
      </c>
      <c r="I85">
        <v>19439</v>
      </c>
      <c r="J85">
        <v>14017</v>
      </c>
    </row>
    <row r="86" spans="1:10" ht="12.75">
      <c r="A86" t="s">
        <v>141</v>
      </c>
      <c r="B86">
        <v>568</v>
      </c>
      <c r="C86">
        <v>123</v>
      </c>
      <c r="D86" s="23">
        <v>38223.63506944444</v>
      </c>
      <c r="E86">
        <v>61</v>
      </c>
      <c r="F86">
        <v>97.463</v>
      </c>
      <c r="G86">
        <v>82.694</v>
      </c>
      <c r="H86">
        <v>98.11</v>
      </c>
      <c r="I86">
        <v>19386</v>
      </c>
      <c r="J86">
        <v>13780</v>
      </c>
    </row>
    <row r="87" spans="1:10" ht="12.75">
      <c r="A87" t="s">
        <v>141</v>
      </c>
      <c r="B87">
        <v>571</v>
      </c>
      <c r="C87">
        <v>123</v>
      </c>
      <c r="D87" s="23">
        <v>38225.786261574074</v>
      </c>
      <c r="E87">
        <v>63</v>
      </c>
      <c r="F87">
        <v>97.641</v>
      </c>
      <c r="G87">
        <v>82.16</v>
      </c>
      <c r="H87">
        <v>98.34</v>
      </c>
      <c r="I87">
        <v>19430</v>
      </c>
      <c r="J87">
        <v>13868</v>
      </c>
    </row>
    <row r="88" spans="1:10" ht="12.75">
      <c r="A88" t="s">
        <v>141</v>
      </c>
      <c r="B88">
        <v>572</v>
      </c>
      <c r="C88">
        <v>123</v>
      </c>
      <c r="D88" s="23">
        <v>38226.080613425926</v>
      </c>
      <c r="E88">
        <v>64</v>
      </c>
      <c r="F88">
        <v>97.503</v>
      </c>
      <c r="G88">
        <v>83.213</v>
      </c>
      <c r="H88">
        <v>98.76</v>
      </c>
      <c r="I88">
        <v>19513</v>
      </c>
      <c r="J88">
        <v>13943</v>
      </c>
    </row>
    <row r="89" spans="1:10" ht="12.75">
      <c r="A89" t="s">
        <v>141</v>
      </c>
      <c r="B89">
        <v>574</v>
      </c>
      <c r="C89">
        <v>123</v>
      </c>
      <c r="D89" s="23">
        <v>38226.801030092596</v>
      </c>
      <c r="E89">
        <v>66</v>
      </c>
      <c r="F89">
        <v>97.986</v>
      </c>
      <c r="G89">
        <v>82.667</v>
      </c>
      <c r="H89">
        <v>98.16</v>
      </c>
      <c r="I89">
        <v>19394</v>
      </c>
      <c r="J89">
        <v>13815</v>
      </c>
    </row>
    <row r="90" spans="1:10" ht="12.75">
      <c r="A90" t="s">
        <v>141</v>
      </c>
      <c r="B90">
        <v>576</v>
      </c>
      <c r="C90">
        <v>123</v>
      </c>
      <c r="D90" s="23">
        <v>38227.20322916667</v>
      </c>
      <c r="E90">
        <v>67</v>
      </c>
      <c r="F90">
        <v>97.12</v>
      </c>
      <c r="G90">
        <v>83.258</v>
      </c>
      <c r="H90">
        <v>98.73</v>
      </c>
      <c r="I90">
        <v>19507</v>
      </c>
      <c r="J90">
        <v>14042</v>
      </c>
    </row>
    <row r="91" spans="1:10" ht="12.75">
      <c r="A91" t="s">
        <v>141</v>
      </c>
      <c r="B91">
        <v>577</v>
      </c>
      <c r="C91">
        <v>123</v>
      </c>
      <c r="D91" s="23">
        <v>38227.53108796296</v>
      </c>
      <c r="E91">
        <v>68</v>
      </c>
      <c r="F91">
        <v>97.828</v>
      </c>
      <c r="G91">
        <v>83.12</v>
      </c>
      <c r="H91">
        <v>97.86</v>
      </c>
      <c r="I91">
        <v>19336</v>
      </c>
      <c r="J91">
        <v>14022</v>
      </c>
    </row>
    <row r="92" spans="1:10" ht="12.75">
      <c r="A92" t="s">
        <v>141</v>
      </c>
      <c r="B92">
        <v>578</v>
      </c>
      <c r="C92">
        <v>123</v>
      </c>
      <c r="D92" s="23">
        <v>38227.86875</v>
      </c>
      <c r="E92">
        <v>69</v>
      </c>
      <c r="F92">
        <v>97.927</v>
      </c>
      <c r="G92">
        <v>82.66</v>
      </c>
      <c r="H92">
        <v>97.61</v>
      </c>
      <c r="I92">
        <v>19286</v>
      </c>
      <c r="J92">
        <v>13936</v>
      </c>
    </row>
    <row r="93" spans="1:10" ht="12.75">
      <c r="A93" t="s">
        <v>141</v>
      </c>
      <c r="B93">
        <v>579</v>
      </c>
      <c r="C93">
        <v>123</v>
      </c>
      <c r="D93" s="23">
        <v>38229.438310185185</v>
      </c>
      <c r="E93">
        <v>71</v>
      </c>
      <c r="F93">
        <v>96.63</v>
      </c>
      <c r="G93">
        <v>82.146</v>
      </c>
      <c r="H93">
        <v>98.44</v>
      </c>
      <c r="I93">
        <v>19451</v>
      </c>
      <c r="J93">
        <v>13699</v>
      </c>
    </row>
    <row r="94" spans="1:10" ht="12.75">
      <c r="A94" t="s">
        <v>141</v>
      </c>
      <c r="B94">
        <v>580</v>
      </c>
      <c r="C94">
        <v>123</v>
      </c>
      <c r="D94" s="23">
        <v>38229.72738425926</v>
      </c>
      <c r="E94">
        <v>72</v>
      </c>
      <c r="F94">
        <v>96.716</v>
      </c>
      <c r="G94">
        <v>83.131</v>
      </c>
      <c r="H94">
        <v>98.75</v>
      </c>
      <c r="I94">
        <v>19510</v>
      </c>
      <c r="J94">
        <v>13967</v>
      </c>
    </row>
    <row r="95" spans="1:10" ht="12.75">
      <c r="A95" t="s">
        <v>141</v>
      </c>
      <c r="B95">
        <v>584</v>
      </c>
      <c r="C95">
        <v>123</v>
      </c>
      <c r="D95" s="23">
        <v>38230.371400462966</v>
      </c>
      <c r="E95">
        <v>74</v>
      </c>
      <c r="F95">
        <v>96.85</v>
      </c>
      <c r="G95">
        <v>83.391</v>
      </c>
      <c r="H95">
        <v>98.69</v>
      </c>
      <c r="I95">
        <v>19500</v>
      </c>
      <c r="J95">
        <v>13886</v>
      </c>
    </row>
    <row r="96" spans="1:10" ht="12.75">
      <c r="A96" t="s">
        <v>141</v>
      </c>
      <c r="B96">
        <v>586</v>
      </c>
      <c r="C96">
        <v>123</v>
      </c>
      <c r="D96" s="23">
        <v>38230.74128472222</v>
      </c>
      <c r="E96">
        <v>75</v>
      </c>
      <c r="F96">
        <v>97.033</v>
      </c>
      <c r="G96">
        <v>83.062</v>
      </c>
      <c r="H96">
        <v>98.72</v>
      </c>
      <c r="I96">
        <v>19505</v>
      </c>
      <c r="J96">
        <v>13903</v>
      </c>
    </row>
    <row r="97" spans="1:10" ht="12.75">
      <c r="A97" t="s">
        <v>141</v>
      </c>
      <c r="B97">
        <v>587</v>
      </c>
      <c r="C97">
        <v>123</v>
      </c>
      <c r="D97" s="23">
        <v>38231.10732638889</v>
      </c>
      <c r="E97">
        <v>76</v>
      </c>
      <c r="F97">
        <v>96.623</v>
      </c>
      <c r="G97">
        <v>83.783</v>
      </c>
      <c r="H97">
        <v>99.61</v>
      </c>
      <c r="I97">
        <v>19681</v>
      </c>
      <c r="J97">
        <v>14120</v>
      </c>
    </row>
    <row r="98" spans="1:10" ht="12.75">
      <c r="A98" t="s">
        <v>141</v>
      </c>
      <c r="B98">
        <v>588</v>
      </c>
      <c r="C98">
        <v>123</v>
      </c>
      <c r="D98" s="23">
        <v>38231.400300925925</v>
      </c>
      <c r="E98">
        <v>77</v>
      </c>
      <c r="F98">
        <v>96.549</v>
      </c>
      <c r="G98">
        <v>83.711</v>
      </c>
      <c r="H98">
        <v>98.65</v>
      </c>
      <c r="I98">
        <v>19491</v>
      </c>
      <c r="J98">
        <v>14096</v>
      </c>
    </row>
    <row r="99" spans="1:10" ht="12.75">
      <c r="A99" t="s">
        <v>141</v>
      </c>
      <c r="B99">
        <v>589</v>
      </c>
      <c r="C99">
        <v>123</v>
      </c>
      <c r="D99" s="23">
        <v>38232.816296296296</v>
      </c>
      <c r="E99">
        <v>78</v>
      </c>
      <c r="F99">
        <v>96.371</v>
      </c>
      <c r="G99">
        <v>82.768</v>
      </c>
      <c r="H99">
        <v>99.24</v>
      </c>
      <c r="I99">
        <v>19607</v>
      </c>
      <c r="J99">
        <v>13924</v>
      </c>
    </row>
    <row r="100" spans="1:10" ht="12.75">
      <c r="A100" t="s">
        <v>141</v>
      </c>
      <c r="B100">
        <v>590</v>
      </c>
      <c r="C100">
        <v>123</v>
      </c>
      <c r="D100" s="23">
        <v>38233.110972222225</v>
      </c>
      <c r="E100">
        <v>79</v>
      </c>
      <c r="F100">
        <v>96.449</v>
      </c>
      <c r="G100">
        <v>83.667</v>
      </c>
      <c r="H100">
        <v>99.59</v>
      </c>
      <c r="I100">
        <v>19677</v>
      </c>
      <c r="J100">
        <v>14037</v>
      </c>
    </row>
    <row r="101" spans="1:10" ht="12.75">
      <c r="A101" t="s">
        <v>141</v>
      </c>
      <c r="B101">
        <v>591</v>
      </c>
      <c r="C101">
        <v>123</v>
      </c>
      <c r="D101" s="23">
        <v>38233.408009259256</v>
      </c>
      <c r="E101">
        <v>80</v>
      </c>
      <c r="F101">
        <v>96.702</v>
      </c>
      <c r="G101">
        <v>83.262</v>
      </c>
      <c r="H101">
        <v>98.48</v>
      </c>
      <c r="I101">
        <v>19458</v>
      </c>
      <c r="J101">
        <v>13968</v>
      </c>
    </row>
    <row r="102" spans="1:10" ht="12.75">
      <c r="A102" t="s">
        <v>141</v>
      </c>
      <c r="B102">
        <v>593</v>
      </c>
      <c r="C102">
        <v>123</v>
      </c>
      <c r="D102" s="23">
        <v>38234.0746875</v>
      </c>
      <c r="E102">
        <v>82</v>
      </c>
      <c r="F102">
        <v>96.912</v>
      </c>
      <c r="G102">
        <v>83.212</v>
      </c>
      <c r="H102">
        <v>98.84</v>
      </c>
      <c r="I102">
        <v>19529</v>
      </c>
      <c r="J102">
        <v>13923</v>
      </c>
    </row>
    <row r="103" spans="1:10" ht="12.75">
      <c r="A103" t="s">
        <v>141</v>
      </c>
      <c r="B103">
        <v>595</v>
      </c>
      <c r="C103">
        <v>123</v>
      </c>
      <c r="D103" s="23">
        <v>38234.52337962963</v>
      </c>
      <c r="E103">
        <v>83</v>
      </c>
      <c r="F103">
        <v>97.393</v>
      </c>
      <c r="G103">
        <v>83.178</v>
      </c>
      <c r="H103">
        <v>98.33</v>
      </c>
      <c r="I103">
        <v>19428</v>
      </c>
      <c r="J103">
        <v>13965</v>
      </c>
    </row>
    <row r="104" spans="1:10" ht="12.75">
      <c r="A104" t="s">
        <v>141</v>
      </c>
      <c r="B104">
        <v>597</v>
      </c>
      <c r="C104">
        <v>123</v>
      </c>
      <c r="D104" s="23">
        <v>38234.838796296295</v>
      </c>
      <c r="E104">
        <v>84</v>
      </c>
      <c r="F104">
        <v>97.337</v>
      </c>
      <c r="G104">
        <v>83.199</v>
      </c>
      <c r="H104">
        <v>98.65</v>
      </c>
      <c r="I104">
        <v>19491</v>
      </c>
      <c r="J104">
        <v>13981</v>
      </c>
    </row>
    <row r="105" spans="1:10" ht="12.75">
      <c r="A105" t="s">
        <v>141</v>
      </c>
      <c r="B105">
        <v>600</v>
      </c>
      <c r="C105">
        <v>123</v>
      </c>
      <c r="D105" s="23">
        <v>38235.53192129629</v>
      </c>
      <c r="E105">
        <v>86</v>
      </c>
      <c r="F105">
        <v>97.387</v>
      </c>
      <c r="G105">
        <v>82.912</v>
      </c>
      <c r="H105">
        <v>98.33</v>
      </c>
      <c r="I105">
        <v>19429</v>
      </c>
      <c r="J105">
        <v>13987</v>
      </c>
    </row>
    <row r="106" spans="1:10" ht="12.75">
      <c r="A106" t="s">
        <v>141</v>
      </c>
      <c r="B106">
        <v>602</v>
      </c>
      <c r="C106">
        <v>123</v>
      </c>
      <c r="D106" s="23">
        <v>38235.93268518519</v>
      </c>
      <c r="E106">
        <v>87</v>
      </c>
      <c r="F106">
        <v>96.841</v>
      </c>
      <c r="G106">
        <v>83.152</v>
      </c>
      <c r="H106">
        <v>98.78</v>
      </c>
      <c r="I106">
        <v>19518</v>
      </c>
      <c r="J106">
        <v>13845</v>
      </c>
    </row>
    <row r="107" spans="1:10" ht="12.75">
      <c r="A107" t="s">
        <v>141</v>
      </c>
      <c r="B107">
        <v>605</v>
      </c>
      <c r="C107">
        <v>123</v>
      </c>
      <c r="D107" s="23">
        <v>38236.222604166665</v>
      </c>
      <c r="E107">
        <v>88</v>
      </c>
      <c r="F107">
        <v>96.677</v>
      </c>
      <c r="G107">
        <v>83.577</v>
      </c>
      <c r="H107">
        <v>99.55</v>
      </c>
      <c r="I107">
        <v>19670</v>
      </c>
      <c r="J107">
        <v>13989</v>
      </c>
    </row>
    <row r="108" spans="1:10" ht="12.75">
      <c r="A108" t="s">
        <v>141</v>
      </c>
      <c r="B108">
        <v>611</v>
      </c>
      <c r="C108">
        <v>123</v>
      </c>
      <c r="D108" s="23">
        <v>38236.90298611111</v>
      </c>
      <c r="E108">
        <v>90</v>
      </c>
      <c r="F108">
        <v>97.186</v>
      </c>
      <c r="G108">
        <v>82.055</v>
      </c>
      <c r="H108">
        <v>98.39</v>
      </c>
      <c r="I108">
        <v>19439</v>
      </c>
      <c r="J108">
        <v>13698</v>
      </c>
    </row>
    <row r="109" spans="1:10" ht="12.75">
      <c r="A109" t="s">
        <v>141</v>
      </c>
      <c r="B109">
        <v>616</v>
      </c>
      <c r="C109">
        <v>123</v>
      </c>
      <c r="D109" s="23">
        <v>38238.65017361111</v>
      </c>
      <c r="E109">
        <v>1</v>
      </c>
      <c r="F109">
        <v>95.787</v>
      </c>
      <c r="G109">
        <v>80.61</v>
      </c>
      <c r="H109">
        <v>98.03</v>
      </c>
      <c r="I109">
        <v>19369</v>
      </c>
      <c r="J109">
        <v>13599</v>
      </c>
    </row>
    <row r="110" spans="1:10" ht="12.75">
      <c r="A110" t="s">
        <v>141</v>
      </c>
      <c r="B110">
        <v>617</v>
      </c>
      <c r="C110">
        <v>123</v>
      </c>
      <c r="D110" s="23">
        <v>38239.633935185186</v>
      </c>
      <c r="E110">
        <v>3</v>
      </c>
      <c r="F110">
        <v>95.89</v>
      </c>
      <c r="G110">
        <v>82.483</v>
      </c>
      <c r="H110">
        <v>99.77</v>
      </c>
      <c r="I110">
        <v>19713</v>
      </c>
      <c r="J110">
        <v>13767</v>
      </c>
    </row>
    <row r="111" spans="1:10" ht="12.75">
      <c r="A111" t="s">
        <v>141</v>
      </c>
      <c r="B111">
        <v>618</v>
      </c>
      <c r="C111">
        <v>123</v>
      </c>
      <c r="D111" s="23">
        <v>38240.00855324074</v>
      </c>
      <c r="E111">
        <v>4</v>
      </c>
      <c r="F111">
        <v>96.102</v>
      </c>
      <c r="G111">
        <v>83.177</v>
      </c>
      <c r="H111">
        <v>99.73</v>
      </c>
      <c r="I111">
        <v>19705</v>
      </c>
      <c r="J111">
        <v>13895</v>
      </c>
    </row>
    <row r="112" spans="1:10" ht="12.75">
      <c r="A112" t="s">
        <v>141</v>
      </c>
      <c r="B112">
        <v>619</v>
      </c>
      <c r="C112">
        <v>123</v>
      </c>
      <c r="D112" s="23">
        <v>38240.66105324074</v>
      </c>
      <c r="E112">
        <v>6</v>
      </c>
      <c r="F112">
        <v>96.35</v>
      </c>
      <c r="G112">
        <v>82.927</v>
      </c>
      <c r="H112">
        <v>98.9</v>
      </c>
      <c r="I112">
        <v>19540</v>
      </c>
      <c r="J112">
        <v>13961</v>
      </c>
    </row>
    <row r="113" spans="1:10" ht="12.75">
      <c r="A113" t="s">
        <v>141</v>
      </c>
      <c r="B113">
        <v>620</v>
      </c>
      <c r="C113">
        <v>123</v>
      </c>
      <c r="D113" s="23">
        <v>38241.034537037034</v>
      </c>
      <c r="E113">
        <v>7</v>
      </c>
      <c r="F113">
        <v>96.045</v>
      </c>
      <c r="G113">
        <v>83.942</v>
      </c>
      <c r="H113">
        <v>100.21</v>
      </c>
      <c r="I113">
        <v>19799</v>
      </c>
      <c r="J113">
        <v>14071</v>
      </c>
    </row>
    <row r="114" spans="1:10" ht="12.75">
      <c r="A114" t="s">
        <v>141</v>
      </c>
      <c r="B114">
        <v>621</v>
      </c>
      <c r="C114">
        <v>123</v>
      </c>
      <c r="D114" s="23">
        <v>38241.33146990741</v>
      </c>
      <c r="E114">
        <v>8</v>
      </c>
      <c r="F114">
        <v>96.398</v>
      </c>
      <c r="G114">
        <v>83.688</v>
      </c>
      <c r="H114">
        <v>98.95</v>
      </c>
      <c r="I114">
        <v>19551</v>
      </c>
      <c r="J114">
        <v>14025</v>
      </c>
    </row>
    <row r="115" spans="1:10" ht="12.75">
      <c r="A115" t="s">
        <v>141</v>
      </c>
      <c r="B115">
        <v>622</v>
      </c>
      <c r="C115">
        <v>123</v>
      </c>
      <c r="D115" s="23">
        <v>38241.985868055555</v>
      </c>
      <c r="E115">
        <v>10</v>
      </c>
      <c r="F115">
        <v>96.325</v>
      </c>
      <c r="G115">
        <v>83.319</v>
      </c>
      <c r="H115">
        <v>99.58</v>
      </c>
      <c r="I115">
        <v>19675</v>
      </c>
      <c r="J115">
        <v>13933</v>
      </c>
    </row>
    <row r="116" spans="1:10" ht="12.75">
      <c r="A116" t="s">
        <v>141</v>
      </c>
      <c r="B116">
        <v>623</v>
      </c>
      <c r="C116">
        <v>123</v>
      </c>
      <c r="D116" s="23">
        <v>38242.36447916667</v>
      </c>
      <c r="E116">
        <v>11</v>
      </c>
      <c r="F116">
        <v>96.315</v>
      </c>
      <c r="G116">
        <v>84.079</v>
      </c>
      <c r="H116">
        <v>99.39</v>
      </c>
      <c r="I116">
        <v>19637</v>
      </c>
      <c r="J116">
        <v>14184</v>
      </c>
    </row>
    <row r="117" spans="1:10" ht="12.75">
      <c r="A117" t="s">
        <v>141</v>
      </c>
      <c r="B117">
        <v>624</v>
      </c>
      <c r="C117">
        <v>123</v>
      </c>
      <c r="D117" s="23">
        <v>38243.54577546296</v>
      </c>
      <c r="E117">
        <v>12</v>
      </c>
      <c r="F117">
        <v>96.202</v>
      </c>
      <c r="G117">
        <v>83.755</v>
      </c>
      <c r="H117">
        <v>99.45</v>
      </c>
      <c r="I117">
        <v>19650</v>
      </c>
      <c r="J117">
        <v>14055</v>
      </c>
    </row>
    <row r="118" spans="1:10" ht="12.75">
      <c r="A118" t="s">
        <v>141</v>
      </c>
      <c r="B118">
        <v>625</v>
      </c>
      <c r="C118">
        <v>123</v>
      </c>
      <c r="D118" s="23">
        <v>38243.83804398148</v>
      </c>
      <c r="E118">
        <v>13</v>
      </c>
      <c r="F118">
        <v>96.221</v>
      </c>
      <c r="G118">
        <v>83.5</v>
      </c>
      <c r="H118">
        <v>99.16</v>
      </c>
      <c r="I118">
        <v>19592</v>
      </c>
      <c r="J118">
        <v>14061</v>
      </c>
    </row>
    <row r="119" spans="1:10" ht="12.75">
      <c r="A119" t="s">
        <v>141</v>
      </c>
      <c r="B119">
        <v>630</v>
      </c>
      <c r="C119">
        <v>123</v>
      </c>
      <c r="D119" s="23">
        <v>38244.45822916667</v>
      </c>
      <c r="E119">
        <v>15</v>
      </c>
      <c r="F119">
        <v>96.485</v>
      </c>
      <c r="G119">
        <v>83.779</v>
      </c>
      <c r="H119">
        <v>98.96</v>
      </c>
      <c r="I119">
        <v>19552</v>
      </c>
      <c r="J119">
        <v>14073</v>
      </c>
    </row>
    <row r="120" spans="1:10" ht="12.75">
      <c r="A120" t="s">
        <v>141</v>
      </c>
      <c r="B120">
        <v>634</v>
      </c>
      <c r="C120">
        <v>123</v>
      </c>
      <c r="D120" s="23">
        <v>38245.19243055556</v>
      </c>
      <c r="E120">
        <v>17</v>
      </c>
      <c r="F120">
        <v>96.306</v>
      </c>
      <c r="G120">
        <v>84.005</v>
      </c>
      <c r="H120">
        <v>100.1</v>
      </c>
      <c r="I120">
        <v>19779</v>
      </c>
      <c r="J120">
        <v>14020</v>
      </c>
    </row>
    <row r="121" spans="1:10" ht="12.75">
      <c r="A121" t="s">
        <v>141</v>
      </c>
      <c r="B121">
        <v>635</v>
      </c>
      <c r="C121">
        <v>123</v>
      </c>
      <c r="D121" s="23">
        <v>38245.728796296295</v>
      </c>
      <c r="E121">
        <v>18</v>
      </c>
      <c r="F121">
        <v>96.47</v>
      </c>
      <c r="G121">
        <v>83.068</v>
      </c>
      <c r="H121">
        <v>98.76</v>
      </c>
      <c r="I121">
        <v>19514</v>
      </c>
      <c r="J121">
        <v>13907</v>
      </c>
    </row>
    <row r="122" spans="1:10" ht="12.75">
      <c r="A122" t="s">
        <v>141</v>
      </c>
      <c r="B122">
        <v>637</v>
      </c>
      <c r="C122">
        <v>123</v>
      </c>
      <c r="D122" s="23">
        <v>38246.061956018515</v>
      </c>
      <c r="E122">
        <v>19</v>
      </c>
      <c r="F122">
        <v>96.234</v>
      </c>
      <c r="G122">
        <v>84.526</v>
      </c>
      <c r="H122">
        <v>100.66</v>
      </c>
      <c r="I122">
        <v>19889</v>
      </c>
      <c r="J122">
        <v>14171</v>
      </c>
    </row>
    <row r="123" spans="1:10" ht="12.75">
      <c r="A123" t="s">
        <v>141</v>
      </c>
      <c r="B123">
        <v>639</v>
      </c>
      <c r="C123">
        <v>123</v>
      </c>
      <c r="D123" s="23">
        <v>38246.3884375</v>
      </c>
      <c r="E123">
        <v>20</v>
      </c>
      <c r="F123">
        <v>96.496</v>
      </c>
      <c r="G123">
        <v>84.657</v>
      </c>
      <c r="H123">
        <v>99.46</v>
      </c>
      <c r="I123">
        <v>19652</v>
      </c>
      <c r="J123">
        <v>14185</v>
      </c>
    </row>
    <row r="124" spans="1:10" ht="12.75">
      <c r="A124" t="s">
        <v>141</v>
      </c>
      <c r="B124">
        <v>642</v>
      </c>
      <c r="C124">
        <v>123</v>
      </c>
      <c r="D124" s="23">
        <v>38247.013703703706</v>
      </c>
      <c r="E124">
        <v>22</v>
      </c>
      <c r="F124">
        <v>96.552</v>
      </c>
      <c r="G124">
        <v>83.441</v>
      </c>
      <c r="H124">
        <v>99.54</v>
      </c>
      <c r="I124">
        <v>19666</v>
      </c>
      <c r="J124">
        <v>14070</v>
      </c>
    </row>
    <row r="125" spans="1:10" ht="12.75">
      <c r="A125" t="s">
        <v>141</v>
      </c>
      <c r="B125">
        <v>656</v>
      </c>
      <c r="C125">
        <v>123</v>
      </c>
      <c r="D125" s="23">
        <v>38250.474340277775</v>
      </c>
      <c r="E125">
        <v>23</v>
      </c>
      <c r="F125">
        <v>96.129</v>
      </c>
      <c r="G125">
        <v>79.868</v>
      </c>
      <c r="H125">
        <v>99.27</v>
      </c>
      <c r="I125">
        <v>19614</v>
      </c>
      <c r="J125">
        <v>13400</v>
      </c>
    </row>
    <row r="126" spans="1:10" ht="12.75">
      <c r="A126" t="s">
        <v>141</v>
      </c>
      <c r="B126">
        <v>657</v>
      </c>
      <c r="C126">
        <v>123</v>
      </c>
      <c r="D126" s="23">
        <v>38251.635717592595</v>
      </c>
      <c r="E126">
        <v>26</v>
      </c>
      <c r="F126">
        <v>96.335</v>
      </c>
      <c r="G126">
        <v>83.22</v>
      </c>
      <c r="H126">
        <v>99.46</v>
      </c>
      <c r="I126">
        <v>19651</v>
      </c>
      <c r="J126">
        <v>13967</v>
      </c>
    </row>
    <row r="127" spans="1:10" ht="12.75">
      <c r="A127" t="s">
        <v>141</v>
      </c>
      <c r="B127">
        <v>658</v>
      </c>
      <c r="C127">
        <v>123</v>
      </c>
      <c r="D127" s="23">
        <v>38252.29761574074</v>
      </c>
      <c r="E127">
        <v>28</v>
      </c>
      <c r="F127">
        <v>96.288</v>
      </c>
      <c r="G127">
        <v>83.888</v>
      </c>
      <c r="H127">
        <v>100.18</v>
      </c>
      <c r="I127">
        <v>19793</v>
      </c>
      <c r="J127">
        <v>13980</v>
      </c>
    </row>
    <row r="128" spans="1:10" ht="12.75">
      <c r="A128" t="s">
        <v>141</v>
      </c>
      <c r="B128">
        <v>660</v>
      </c>
      <c r="C128">
        <v>123</v>
      </c>
      <c r="D128" s="23">
        <v>38253.75908564815</v>
      </c>
      <c r="E128">
        <v>31</v>
      </c>
      <c r="F128">
        <v>96.483</v>
      </c>
      <c r="G128">
        <v>83.233</v>
      </c>
      <c r="H128">
        <v>99.72</v>
      </c>
      <c r="I128">
        <v>19702</v>
      </c>
      <c r="J128">
        <v>13942</v>
      </c>
    </row>
    <row r="129" spans="1:10" ht="12.75">
      <c r="A129" t="s">
        <v>141</v>
      </c>
      <c r="B129">
        <v>661</v>
      </c>
      <c r="C129">
        <v>123</v>
      </c>
      <c r="D129" s="23">
        <v>38254.079733796294</v>
      </c>
      <c r="E129">
        <v>32</v>
      </c>
      <c r="F129">
        <v>96.092</v>
      </c>
      <c r="G129">
        <v>84.157</v>
      </c>
      <c r="H129">
        <v>100.88</v>
      </c>
      <c r="I129">
        <v>19932</v>
      </c>
      <c r="J129">
        <v>14143</v>
      </c>
    </row>
    <row r="130" spans="1:10" ht="12.75">
      <c r="A130" t="s">
        <v>141</v>
      </c>
      <c r="B130">
        <v>662</v>
      </c>
      <c r="C130">
        <v>123</v>
      </c>
      <c r="D130" s="23">
        <v>38255.04982638889</v>
      </c>
      <c r="E130">
        <v>35</v>
      </c>
      <c r="F130">
        <v>96.581</v>
      </c>
      <c r="G130">
        <v>83.844</v>
      </c>
      <c r="H130">
        <v>100.28</v>
      </c>
      <c r="I130">
        <v>19814</v>
      </c>
      <c r="J130">
        <v>14082</v>
      </c>
    </row>
    <row r="131" spans="1:10" ht="12.75">
      <c r="A131" t="s">
        <v>141</v>
      </c>
      <c r="B131">
        <v>663</v>
      </c>
      <c r="C131">
        <v>123</v>
      </c>
      <c r="D131" s="23">
        <v>38255.46144675926</v>
      </c>
      <c r="E131">
        <v>36</v>
      </c>
      <c r="F131">
        <v>96.575</v>
      </c>
      <c r="G131">
        <v>83.685</v>
      </c>
      <c r="H131">
        <v>99.7</v>
      </c>
      <c r="I131">
        <v>19698</v>
      </c>
      <c r="J131">
        <v>13962</v>
      </c>
    </row>
    <row r="132" spans="1:10" ht="12.75">
      <c r="A132" t="s">
        <v>141</v>
      </c>
      <c r="B132">
        <v>664</v>
      </c>
      <c r="C132">
        <v>123</v>
      </c>
      <c r="D132" s="23">
        <v>38255.76729166666</v>
      </c>
      <c r="E132">
        <v>37</v>
      </c>
      <c r="F132">
        <v>96.558</v>
      </c>
      <c r="G132">
        <v>83.323</v>
      </c>
      <c r="H132">
        <v>99.28</v>
      </c>
      <c r="I132">
        <v>19617</v>
      </c>
      <c r="J132">
        <v>13901</v>
      </c>
    </row>
    <row r="133" spans="1:10" ht="12.75">
      <c r="A133" t="s">
        <v>141</v>
      </c>
      <c r="B133">
        <v>665</v>
      </c>
      <c r="C133">
        <v>123</v>
      </c>
      <c r="D133" s="23">
        <v>38257.183483796296</v>
      </c>
      <c r="E133">
        <v>41</v>
      </c>
      <c r="F133">
        <v>96.37</v>
      </c>
      <c r="G133">
        <v>83.803</v>
      </c>
      <c r="H133">
        <v>99.91</v>
      </c>
      <c r="I133">
        <v>19740</v>
      </c>
      <c r="J133">
        <v>14113</v>
      </c>
    </row>
    <row r="134" spans="1:10" ht="12.75">
      <c r="A134" t="s">
        <v>141</v>
      </c>
      <c r="B134">
        <v>669</v>
      </c>
      <c r="C134">
        <v>123</v>
      </c>
      <c r="D134" s="23">
        <v>38258.90826388889</v>
      </c>
      <c r="E134">
        <v>43</v>
      </c>
      <c r="F134">
        <v>96.476</v>
      </c>
      <c r="G134">
        <v>85.774</v>
      </c>
      <c r="H134">
        <v>103.04</v>
      </c>
      <c r="I134">
        <v>20359</v>
      </c>
      <c r="J134">
        <v>14306</v>
      </c>
    </row>
    <row r="135" spans="1:10" ht="12.75">
      <c r="A135" t="s">
        <v>141</v>
      </c>
      <c r="B135">
        <v>673</v>
      </c>
      <c r="C135">
        <v>123</v>
      </c>
      <c r="D135" s="23">
        <v>38260.375127314815</v>
      </c>
      <c r="E135">
        <v>46</v>
      </c>
      <c r="F135">
        <v>96.618</v>
      </c>
      <c r="G135">
        <v>86.215</v>
      </c>
      <c r="H135">
        <v>102.25</v>
      </c>
      <c r="I135">
        <v>20203</v>
      </c>
      <c r="J135">
        <v>14450</v>
      </c>
    </row>
    <row r="136" spans="1:10" ht="12.75">
      <c r="A136" t="s">
        <v>141</v>
      </c>
      <c r="B136">
        <v>675</v>
      </c>
      <c r="C136">
        <v>123</v>
      </c>
      <c r="D136" s="23">
        <v>38261.62353009259</v>
      </c>
      <c r="E136">
        <v>49</v>
      </c>
      <c r="F136">
        <v>97.308</v>
      </c>
      <c r="G136">
        <v>84.848</v>
      </c>
      <c r="H136">
        <v>101.35</v>
      </c>
      <c r="I136">
        <v>20025</v>
      </c>
      <c r="J136">
        <v>14242</v>
      </c>
    </row>
    <row r="137" spans="1:10" ht="12.75">
      <c r="A137" t="s">
        <v>141</v>
      </c>
      <c r="B137">
        <v>676</v>
      </c>
      <c r="C137">
        <v>123</v>
      </c>
      <c r="D137" s="23">
        <v>38262.26736111111</v>
      </c>
      <c r="E137">
        <v>51</v>
      </c>
      <c r="F137">
        <v>97.247</v>
      </c>
      <c r="G137">
        <v>86.28</v>
      </c>
      <c r="H137">
        <v>101.91</v>
      </c>
      <c r="I137">
        <v>20136</v>
      </c>
      <c r="J137">
        <v>14530</v>
      </c>
    </row>
    <row r="138" spans="1:10" ht="12.75">
      <c r="A138" t="s">
        <v>141</v>
      </c>
      <c r="B138">
        <v>677</v>
      </c>
      <c r="C138">
        <v>123</v>
      </c>
      <c r="D138" s="23">
        <v>38262.645370370374</v>
      </c>
      <c r="E138">
        <v>52</v>
      </c>
      <c r="F138">
        <v>97.48</v>
      </c>
      <c r="G138">
        <v>85.982</v>
      </c>
      <c r="H138">
        <v>101.27</v>
      </c>
      <c r="I138">
        <v>20009</v>
      </c>
      <c r="J138">
        <v>14449</v>
      </c>
    </row>
    <row r="139" spans="1:10" ht="12.75">
      <c r="A139" t="s">
        <v>141</v>
      </c>
      <c r="B139">
        <v>678</v>
      </c>
      <c r="C139">
        <v>123</v>
      </c>
      <c r="D139" s="23">
        <v>38262.936875</v>
      </c>
      <c r="E139">
        <v>53</v>
      </c>
      <c r="F139">
        <v>97.365</v>
      </c>
      <c r="G139">
        <v>87.163</v>
      </c>
      <c r="H139">
        <v>102.29</v>
      </c>
      <c r="I139">
        <v>20211</v>
      </c>
      <c r="J139">
        <v>14651</v>
      </c>
    </row>
    <row r="140" spans="1:10" ht="12.75">
      <c r="A140" t="s">
        <v>141</v>
      </c>
      <c r="B140">
        <v>681</v>
      </c>
      <c r="C140">
        <v>123</v>
      </c>
      <c r="D140" s="23">
        <v>38264.048946759256</v>
      </c>
      <c r="E140">
        <v>56</v>
      </c>
      <c r="F140">
        <v>96.857</v>
      </c>
      <c r="G140">
        <v>86.051</v>
      </c>
      <c r="H140">
        <v>102.68</v>
      </c>
      <c r="I140">
        <v>20288</v>
      </c>
      <c r="J140">
        <v>14458</v>
      </c>
    </row>
    <row r="141" spans="1:10" ht="12.75">
      <c r="A141" t="s">
        <v>141</v>
      </c>
      <c r="B141">
        <v>682</v>
      </c>
      <c r="C141">
        <v>123</v>
      </c>
      <c r="D141" s="23">
        <v>38264.9946412037</v>
      </c>
      <c r="E141">
        <v>58</v>
      </c>
      <c r="F141">
        <v>97.202</v>
      </c>
      <c r="G141">
        <v>86.501</v>
      </c>
      <c r="H141">
        <v>102.64</v>
      </c>
      <c r="I141">
        <v>20280</v>
      </c>
      <c r="J141">
        <v>14496</v>
      </c>
    </row>
    <row r="142" spans="1:10" ht="12.75">
      <c r="A142" t="s">
        <v>141</v>
      </c>
      <c r="B142">
        <v>684</v>
      </c>
      <c r="C142">
        <v>123</v>
      </c>
      <c r="D142" s="23">
        <v>38265.728530092594</v>
      </c>
      <c r="E142">
        <v>60</v>
      </c>
      <c r="F142">
        <v>96.883</v>
      </c>
      <c r="G142">
        <v>87.115</v>
      </c>
      <c r="H142">
        <v>102.42</v>
      </c>
      <c r="I142">
        <v>20236</v>
      </c>
      <c r="J142">
        <v>14623</v>
      </c>
    </row>
    <row r="143" spans="1:10" ht="12.75">
      <c r="A143" t="s">
        <v>141</v>
      </c>
      <c r="B143">
        <v>685</v>
      </c>
      <c r="C143">
        <v>123</v>
      </c>
      <c r="D143" s="23">
        <v>38266.10996527778</v>
      </c>
      <c r="E143">
        <v>61</v>
      </c>
      <c r="F143">
        <v>96.759</v>
      </c>
      <c r="G143">
        <v>86.624</v>
      </c>
      <c r="H143">
        <v>103.18</v>
      </c>
      <c r="I143">
        <v>20386</v>
      </c>
      <c r="J143">
        <v>14486</v>
      </c>
    </row>
    <row r="144" spans="1:10" ht="12.75">
      <c r="A144" t="s">
        <v>141</v>
      </c>
      <c r="B144">
        <v>686</v>
      </c>
      <c r="C144">
        <v>123</v>
      </c>
      <c r="D144" s="23">
        <v>38266.79185185185</v>
      </c>
      <c r="E144">
        <v>63</v>
      </c>
      <c r="F144">
        <v>97.184</v>
      </c>
      <c r="G144">
        <v>86.164</v>
      </c>
      <c r="H144">
        <v>102.03</v>
      </c>
      <c r="I144">
        <v>20159</v>
      </c>
      <c r="J144">
        <v>14399</v>
      </c>
    </row>
    <row r="145" spans="1:10" ht="12.75">
      <c r="A145" t="s">
        <v>141</v>
      </c>
      <c r="B145">
        <v>687</v>
      </c>
      <c r="C145">
        <v>123</v>
      </c>
      <c r="D145" s="23">
        <v>38267.18119212963</v>
      </c>
      <c r="E145">
        <v>64</v>
      </c>
      <c r="F145">
        <v>96.791</v>
      </c>
      <c r="G145">
        <v>86.831</v>
      </c>
      <c r="H145">
        <v>102.39</v>
      </c>
      <c r="I145">
        <v>20231</v>
      </c>
      <c r="J145">
        <v>14592</v>
      </c>
    </row>
    <row r="146" spans="1:10" ht="12.75">
      <c r="A146" t="s">
        <v>141</v>
      </c>
      <c r="B146">
        <v>688</v>
      </c>
      <c r="C146">
        <v>123</v>
      </c>
      <c r="D146" s="23">
        <v>38267.81829861111</v>
      </c>
      <c r="E146">
        <v>65</v>
      </c>
      <c r="F146">
        <v>97.12</v>
      </c>
      <c r="G146">
        <v>86.172</v>
      </c>
      <c r="H146">
        <v>101.14</v>
      </c>
      <c r="I146">
        <v>19983</v>
      </c>
      <c r="J146">
        <v>14383</v>
      </c>
    </row>
    <row r="147" spans="1:10" ht="12.75">
      <c r="A147" t="s">
        <v>141</v>
      </c>
      <c r="B147">
        <v>689</v>
      </c>
      <c r="C147">
        <v>123</v>
      </c>
      <c r="D147" s="23">
        <v>38268.502592592595</v>
      </c>
      <c r="E147">
        <v>67</v>
      </c>
      <c r="F147">
        <v>97.457</v>
      </c>
      <c r="G147">
        <v>83.471</v>
      </c>
      <c r="H147">
        <v>100.4</v>
      </c>
      <c r="I147">
        <v>19836</v>
      </c>
      <c r="J147">
        <v>14070</v>
      </c>
    </row>
    <row r="148" spans="1:10" ht="12.75">
      <c r="A148" t="s">
        <v>141</v>
      </c>
      <c r="B148">
        <v>690</v>
      </c>
      <c r="C148">
        <v>123</v>
      </c>
      <c r="D148" s="23">
        <v>38268.89475694444</v>
      </c>
      <c r="E148">
        <v>68</v>
      </c>
      <c r="F148">
        <v>97.083</v>
      </c>
      <c r="G148">
        <v>86.875</v>
      </c>
      <c r="H148">
        <v>101.75</v>
      </c>
      <c r="I148">
        <v>20104</v>
      </c>
      <c r="J148">
        <v>14634</v>
      </c>
    </row>
    <row r="149" spans="1:10" ht="12.75">
      <c r="A149" t="s">
        <v>141</v>
      </c>
      <c r="B149">
        <v>691</v>
      </c>
      <c r="C149">
        <v>123</v>
      </c>
      <c r="D149" s="23">
        <v>38269.56398148148</v>
      </c>
      <c r="E149">
        <v>70</v>
      </c>
      <c r="F149">
        <v>97.167</v>
      </c>
      <c r="G149">
        <v>86.524</v>
      </c>
      <c r="H149">
        <v>101.69</v>
      </c>
      <c r="I149">
        <v>20091</v>
      </c>
      <c r="J149">
        <v>14504</v>
      </c>
    </row>
    <row r="150" spans="1:10" ht="12.75">
      <c r="A150" t="s">
        <v>141</v>
      </c>
      <c r="B150">
        <v>692</v>
      </c>
      <c r="C150">
        <v>123</v>
      </c>
      <c r="D150" s="23">
        <v>38270.32945601852</v>
      </c>
      <c r="E150">
        <v>72</v>
      </c>
      <c r="F150">
        <v>97.722</v>
      </c>
      <c r="G150">
        <v>86.235</v>
      </c>
      <c r="H150">
        <v>103.11</v>
      </c>
      <c r="I150">
        <v>20373</v>
      </c>
      <c r="J150">
        <v>14376</v>
      </c>
    </row>
    <row r="151" spans="1:10" ht="12.75">
      <c r="A151" t="s">
        <v>141</v>
      </c>
      <c r="B151">
        <v>694</v>
      </c>
      <c r="C151">
        <v>123</v>
      </c>
      <c r="D151" s="23">
        <v>38270.737974537034</v>
      </c>
      <c r="E151">
        <v>73</v>
      </c>
      <c r="F151">
        <v>97.143</v>
      </c>
      <c r="G151">
        <v>87.948</v>
      </c>
      <c r="H151">
        <v>102.51</v>
      </c>
      <c r="I151">
        <v>20255</v>
      </c>
      <c r="J151">
        <v>14802</v>
      </c>
    </row>
    <row r="152" spans="1:10" ht="12.75">
      <c r="A152" t="s">
        <v>141</v>
      </c>
      <c r="B152">
        <v>696</v>
      </c>
      <c r="C152">
        <v>123</v>
      </c>
      <c r="D152" s="23">
        <v>38271.03806712963</v>
      </c>
      <c r="E152">
        <v>74</v>
      </c>
      <c r="F152">
        <v>97.337</v>
      </c>
      <c r="G152">
        <v>86.127</v>
      </c>
      <c r="H152">
        <v>101.85</v>
      </c>
      <c r="I152">
        <v>20124</v>
      </c>
      <c r="J152">
        <v>14502</v>
      </c>
    </row>
    <row r="153" spans="1:10" ht="12.75">
      <c r="A153" t="s">
        <v>141</v>
      </c>
      <c r="B153">
        <v>697</v>
      </c>
      <c r="C153">
        <v>123</v>
      </c>
      <c r="D153" s="23">
        <v>38271.32892361111</v>
      </c>
      <c r="E153">
        <v>75</v>
      </c>
      <c r="F153">
        <v>96.705</v>
      </c>
      <c r="G153">
        <v>86.156</v>
      </c>
      <c r="H153">
        <v>102.5</v>
      </c>
      <c r="I153">
        <v>20252</v>
      </c>
      <c r="J153">
        <v>14448</v>
      </c>
    </row>
    <row r="154" spans="1:10" ht="12.75">
      <c r="A154" t="s">
        <v>141</v>
      </c>
      <c r="B154">
        <v>698</v>
      </c>
      <c r="C154">
        <v>123</v>
      </c>
      <c r="D154" s="23">
        <v>38271.970717592594</v>
      </c>
      <c r="E154">
        <v>77</v>
      </c>
      <c r="F154">
        <v>96.941</v>
      </c>
      <c r="G154">
        <v>85.402</v>
      </c>
      <c r="H154">
        <v>102.23</v>
      </c>
      <c r="I154">
        <v>20198</v>
      </c>
      <c r="J154">
        <v>14371</v>
      </c>
    </row>
    <row r="155" spans="1:10" ht="12.75">
      <c r="A155" t="s">
        <v>141</v>
      </c>
      <c r="B155">
        <v>699</v>
      </c>
      <c r="C155">
        <v>123</v>
      </c>
      <c r="D155" s="23">
        <v>38272.33635416667</v>
      </c>
      <c r="E155">
        <v>78</v>
      </c>
      <c r="F155">
        <v>96.214</v>
      </c>
      <c r="G155">
        <v>82.751</v>
      </c>
      <c r="H155">
        <v>101.15</v>
      </c>
      <c r="I155">
        <v>19985</v>
      </c>
      <c r="J155">
        <v>13810</v>
      </c>
    </row>
    <row r="156" spans="1:10" ht="12.75">
      <c r="A156" t="s">
        <v>141</v>
      </c>
      <c r="B156">
        <v>700</v>
      </c>
      <c r="C156">
        <v>123</v>
      </c>
      <c r="D156" s="23">
        <v>38272.67663194444</v>
      </c>
      <c r="E156">
        <v>79</v>
      </c>
      <c r="F156">
        <v>96.78</v>
      </c>
      <c r="G156">
        <v>86.111</v>
      </c>
      <c r="H156">
        <v>101.44</v>
      </c>
      <c r="I156">
        <v>20043</v>
      </c>
      <c r="J156">
        <v>14348</v>
      </c>
    </row>
    <row r="157" spans="1:10" ht="12.75">
      <c r="A157" t="s">
        <v>141</v>
      </c>
      <c r="B157">
        <v>701</v>
      </c>
      <c r="C157">
        <v>123</v>
      </c>
      <c r="D157" s="23">
        <v>38273.019479166665</v>
      </c>
      <c r="E157">
        <v>80</v>
      </c>
      <c r="F157">
        <v>96.932</v>
      </c>
      <c r="G157">
        <v>86.79</v>
      </c>
      <c r="H157">
        <v>102.88</v>
      </c>
      <c r="I157">
        <v>20327</v>
      </c>
      <c r="J157">
        <v>14554</v>
      </c>
    </row>
    <row r="158" spans="1:10" ht="12.75">
      <c r="A158" t="s">
        <v>141</v>
      </c>
      <c r="B158">
        <v>702</v>
      </c>
      <c r="C158">
        <v>123</v>
      </c>
      <c r="D158" s="23">
        <v>38273.69268518518</v>
      </c>
      <c r="E158">
        <v>82</v>
      </c>
      <c r="F158">
        <v>96.745</v>
      </c>
      <c r="G158">
        <v>85.867</v>
      </c>
      <c r="H158">
        <v>102.21</v>
      </c>
      <c r="I158">
        <v>20195</v>
      </c>
      <c r="J158">
        <v>14322</v>
      </c>
    </row>
    <row r="159" spans="1:10" ht="12.75">
      <c r="A159" t="s">
        <v>141</v>
      </c>
      <c r="B159">
        <v>703</v>
      </c>
      <c r="C159">
        <v>123</v>
      </c>
      <c r="D159" s="23">
        <v>38274.46429398148</v>
      </c>
      <c r="E159">
        <v>84</v>
      </c>
      <c r="F159">
        <v>97.26</v>
      </c>
      <c r="G159">
        <v>86.933</v>
      </c>
      <c r="H159">
        <v>102.19</v>
      </c>
      <c r="I159">
        <v>20191</v>
      </c>
      <c r="J159">
        <v>14629</v>
      </c>
    </row>
    <row r="160" spans="1:10" ht="12.75">
      <c r="A160" t="s">
        <v>141</v>
      </c>
      <c r="B160">
        <v>704</v>
      </c>
      <c r="C160">
        <v>123</v>
      </c>
      <c r="D160" s="23">
        <v>38274.979629629626</v>
      </c>
      <c r="E160">
        <v>85</v>
      </c>
      <c r="F160">
        <v>97.091</v>
      </c>
      <c r="G160">
        <v>86.377</v>
      </c>
      <c r="H160">
        <v>101.75</v>
      </c>
      <c r="I160">
        <v>20105</v>
      </c>
      <c r="J160">
        <v>14477</v>
      </c>
    </row>
    <row r="161" spans="1:10" ht="12.75">
      <c r="A161" t="s">
        <v>141</v>
      </c>
      <c r="B161">
        <v>721</v>
      </c>
      <c r="C161">
        <v>123</v>
      </c>
      <c r="D161" s="23">
        <v>38280.795069444444</v>
      </c>
      <c r="E161">
        <v>86</v>
      </c>
      <c r="F161">
        <v>96.143</v>
      </c>
      <c r="G161">
        <v>84.817</v>
      </c>
      <c r="H161">
        <v>101.29</v>
      </c>
      <c r="I161">
        <v>20013</v>
      </c>
      <c r="J161">
        <v>14159</v>
      </c>
    </row>
    <row r="162" spans="1:10" ht="12.75">
      <c r="A162" t="s">
        <v>141</v>
      </c>
      <c r="B162">
        <v>722</v>
      </c>
      <c r="C162">
        <v>123</v>
      </c>
      <c r="D162" s="23">
        <v>38281.509351851855</v>
      </c>
      <c r="E162">
        <v>88</v>
      </c>
      <c r="F162">
        <v>96.058</v>
      </c>
      <c r="G162">
        <v>85.733</v>
      </c>
      <c r="H162">
        <v>102.57</v>
      </c>
      <c r="I162">
        <v>20265</v>
      </c>
      <c r="J162">
        <v>14274</v>
      </c>
    </row>
    <row r="163" spans="1:10" ht="12.75">
      <c r="A163" t="s">
        <v>141</v>
      </c>
      <c r="B163">
        <v>723</v>
      </c>
      <c r="C163">
        <v>123</v>
      </c>
      <c r="D163" s="23">
        <v>38281.81203703704</v>
      </c>
      <c r="E163">
        <v>89</v>
      </c>
      <c r="F163">
        <v>96.189</v>
      </c>
      <c r="G163">
        <v>85.894</v>
      </c>
      <c r="H163">
        <v>102.68</v>
      </c>
      <c r="I163">
        <v>20288</v>
      </c>
      <c r="J163">
        <v>14491</v>
      </c>
    </row>
    <row r="164" spans="1:10" ht="12.75">
      <c r="A164" t="s">
        <v>141</v>
      </c>
      <c r="B164">
        <v>726</v>
      </c>
      <c r="C164">
        <v>123</v>
      </c>
      <c r="D164" s="23">
        <v>38282.14263888889</v>
      </c>
      <c r="E164">
        <v>90</v>
      </c>
      <c r="F164">
        <v>96.097</v>
      </c>
      <c r="G164">
        <v>86.749</v>
      </c>
      <c r="H164">
        <v>103.51</v>
      </c>
      <c r="I164">
        <v>20451</v>
      </c>
      <c r="J164">
        <v>14576</v>
      </c>
    </row>
    <row r="165" spans="1:10" ht="12.75">
      <c r="A165" t="s">
        <v>141</v>
      </c>
      <c r="B165">
        <v>727</v>
      </c>
      <c r="C165">
        <v>123</v>
      </c>
      <c r="D165" s="23">
        <v>38282.843831018516</v>
      </c>
      <c r="E165">
        <v>92</v>
      </c>
      <c r="F165">
        <v>96.27</v>
      </c>
      <c r="G165">
        <v>86.01</v>
      </c>
      <c r="H165">
        <v>102.82</v>
      </c>
      <c r="I165">
        <v>20314</v>
      </c>
      <c r="J165">
        <v>14341</v>
      </c>
    </row>
    <row r="166" spans="1:10" ht="12.75">
      <c r="A166" t="s">
        <v>141</v>
      </c>
      <c r="B166">
        <v>728</v>
      </c>
      <c r="C166">
        <v>123</v>
      </c>
      <c r="D166" s="23">
        <v>38283.1584375</v>
      </c>
      <c r="E166">
        <v>93</v>
      </c>
      <c r="F166">
        <v>96.098</v>
      </c>
      <c r="G166">
        <v>86.337</v>
      </c>
      <c r="H166">
        <v>103.75</v>
      </c>
      <c r="I166">
        <v>20499</v>
      </c>
      <c r="J166">
        <v>14565</v>
      </c>
    </row>
    <row r="167" spans="1:10" ht="12.75">
      <c r="A167" t="s">
        <v>141</v>
      </c>
      <c r="B167">
        <v>729</v>
      </c>
      <c r="C167">
        <v>123</v>
      </c>
      <c r="D167" s="23">
        <v>38283.50373842593</v>
      </c>
      <c r="E167">
        <v>94</v>
      </c>
      <c r="F167">
        <v>96.183</v>
      </c>
      <c r="G167">
        <v>85.699</v>
      </c>
      <c r="H167">
        <v>103.03</v>
      </c>
      <c r="I167">
        <v>20357</v>
      </c>
      <c r="J167">
        <v>14456</v>
      </c>
    </row>
    <row r="168" spans="1:10" ht="12.75">
      <c r="A168" t="s">
        <v>141</v>
      </c>
      <c r="B168">
        <v>730</v>
      </c>
      <c r="C168">
        <v>123</v>
      </c>
      <c r="D168" s="23">
        <v>38284.12085648148</v>
      </c>
      <c r="E168">
        <v>96</v>
      </c>
      <c r="F168">
        <v>96.485</v>
      </c>
      <c r="G168">
        <v>85.212</v>
      </c>
      <c r="H168">
        <v>102.19</v>
      </c>
      <c r="I168">
        <v>20191</v>
      </c>
      <c r="J168">
        <v>14191</v>
      </c>
    </row>
    <row r="169" spans="1:10" ht="12.75">
      <c r="A169" t="s">
        <v>141</v>
      </c>
      <c r="B169">
        <v>731</v>
      </c>
      <c r="C169">
        <v>123</v>
      </c>
      <c r="D169" s="23">
        <v>38284.43203703704</v>
      </c>
      <c r="E169">
        <v>97</v>
      </c>
      <c r="F169">
        <v>96.272</v>
      </c>
      <c r="G169">
        <v>85.989</v>
      </c>
      <c r="H169">
        <v>102.87</v>
      </c>
      <c r="I169">
        <v>20324</v>
      </c>
      <c r="J169">
        <v>14491</v>
      </c>
    </row>
    <row r="170" spans="1:10" ht="12.75">
      <c r="A170" t="s">
        <v>141</v>
      </c>
      <c r="B170">
        <v>732</v>
      </c>
      <c r="C170">
        <v>123</v>
      </c>
      <c r="D170" s="23">
        <v>38285.361122685186</v>
      </c>
      <c r="E170">
        <v>100</v>
      </c>
      <c r="F170">
        <v>96.36</v>
      </c>
      <c r="G170">
        <v>85.936</v>
      </c>
      <c r="H170">
        <v>102.83</v>
      </c>
      <c r="I170">
        <v>20317</v>
      </c>
      <c r="J170">
        <v>14409</v>
      </c>
    </row>
    <row r="171" spans="1:10" ht="12.75">
      <c r="A171" t="s">
        <v>141</v>
      </c>
      <c r="B171">
        <v>733</v>
      </c>
      <c r="C171">
        <v>123</v>
      </c>
      <c r="D171" s="23">
        <v>38285.72892361111</v>
      </c>
      <c r="E171">
        <v>101</v>
      </c>
      <c r="F171">
        <v>96.339</v>
      </c>
      <c r="G171">
        <v>85.552</v>
      </c>
      <c r="H171">
        <v>102.54</v>
      </c>
      <c r="I171">
        <v>20260</v>
      </c>
      <c r="J171">
        <v>14272</v>
      </c>
    </row>
    <row r="172" spans="1:10" ht="12.75">
      <c r="A172" t="s">
        <v>141</v>
      </c>
      <c r="B172">
        <v>734</v>
      </c>
      <c r="C172">
        <v>123</v>
      </c>
      <c r="D172" s="23">
        <v>38286.04820601852</v>
      </c>
      <c r="E172">
        <v>102</v>
      </c>
      <c r="F172">
        <v>96.223</v>
      </c>
      <c r="G172">
        <v>86.249</v>
      </c>
      <c r="H172">
        <v>103.63</v>
      </c>
      <c r="I172">
        <v>20475</v>
      </c>
      <c r="J172">
        <v>14488</v>
      </c>
    </row>
    <row r="173" spans="1:10" ht="12.75">
      <c r="A173" t="s">
        <v>141</v>
      </c>
      <c r="B173">
        <v>736</v>
      </c>
      <c r="C173">
        <v>123</v>
      </c>
      <c r="D173" s="23">
        <v>38287.01460648148</v>
      </c>
      <c r="E173">
        <v>105</v>
      </c>
      <c r="F173">
        <v>96.317</v>
      </c>
      <c r="G173">
        <v>85.858</v>
      </c>
      <c r="H173">
        <v>102.67</v>
      </c>
      <c r="I173">
        <v>20286</v>
      </c>
      <c r="J173">
        <v>14439</v>
      </c>
    </row>
    <row r="174" spans="1:10" ht="12.75">
      <c r="A174" t="s">
        <v>141</v>
      </c>
      <c r="B174">
        <v>737</v>
      </c>
      <c r="C174">
        <v>123</v>
      </c>
      <c r="D174" s="23">
        <v>38287.325902777775</v>
      </c>
      <c r="E174">
        <v>106</v>
      </c>
      <c r="F174">
        <v>96.23</v>
      </c>
      <c r="G174">
        <v>86.219</v>
      </c>
      <c r="H174">
        <v>102.63</v>
      </c>
      <c r="I174">
        <v>20278</v>
      </c>
      <c r="J174">
        <v>14397</v>
      </c>
    </row>
    <row r="175" spans="1:10" ht="12.75">
      <c r="A175" t="s">
        <v>141</v>
      </c>
      <c r="B175">
        <v>738</v>
      </c>
      <c r="C175">
        <v>123</v>
      </c>
      <c r="D175" s="23">
        <v>38288.339479166665</v>
      </c>
      <c r="E175">
        <v>109</v>
      </c>
      <c r="F175">
        <v>96.305</v>
      </c>
      <c r="G175">
        <v>85.674</v>
      </c>
      <c r="H175">
        <v>102.9</v>
      </c>
      <c r="I175">
        <v>20332</v>
      </c>
      <c r="J175">
        <v>14364</v>
      </c>
    </row>
    <row r="176" spans="1:10" ht="12.75">
      <c r="A176" t="s">
        <v>141</v>
      </c>
      <c r="B176">
        <v>739</v>
      </c>
      <c r="C176">
        <v>123</v>
      </c>
      <c r="D176" s="23">
        <v>38288.824479166666</v>
      </c>
      <c r="E176">
        <v>110</v>
      </c>
      <c r="F176">
        <v>96.358</v>
      </c>
      <c r="G176">
        <v>85.077</v>
      </c>
      <c r="H176">
        <v>101.88</v>
      </c>
      <c r="I176">
        <v>20130</v>
      </c>
      <c r="J176">
        <v>14293</v>
      </c>
    </row>
    <row r="177" spans="1:10" ht="12.75">
      <c r="A177" t="s">
        <v>141</v>
      </c>
      <c r="B177">
        <v>740</v>
      </c>
      <c r="C177">
        <v>123</v>
      </c>
      <c r="D177" s="23">
        <v>38289.11414351852</v>
      </c>
      <c r="E177">
        <v>111</v>
      </c>
      <c r="F177">
        <v>96.317</v>
      </c>
      <c r="G177">
        <v>86.152</v>
      </c>
      <c r="H177">
        <v>103.06</v>
      </c>
      <c r="I177">
        <v>20362</v>
      </c>
      <c r="J177">
        <v>14415</v>
      </c>
    </row>
    <row r="178" spans="1:10" ht="12.75">
      <c r="A178" t="s">
        <v>141</v>
      </c>
      <c r="B178">
        <v>741</v>
      </c>
      <c r="C178">
        <v>123</v>
      </c>
      <c r="D178" s="23">
        <v>38289.40591435185</v>
      </c>
      <c r="E178">
        <v>112</v>
      </c>
      <c r="F178">
        <v>96.352</v>
      </c>
      <c r="G178">
        <v>85.865</v>
      </c>
      <c r="H178">
        <v>102.69</v>
      </c>
      <c r="I178">
        <v>20290</v>
      </c>
      <c r="J178">
        <v>14410</v>
      </c>
    </row>
    <row r="179" spans="1:10" ht="12.75">
      <c r="A179" t="s">
        <v>141</v>
      </c>
      <c r="B179">
        <v>742</v>
      </c>
      <c r="C179">
        <v>123</v>
      </c>
      <c r="D179" s="23">
        <v>38290.30604166666</v>
      </c>
      <c r="E179">
        <v>114</v>
      </c>
      <c r="F179">
        <v>96.374</v>
      </c>
      <c r="G179">
        <v>84.672</v>
      </c>
      <c r="H179">
        <v>101.15</v>
      </c>
      <c r="I179">
        <v>19984</v>
      </c>
      <c r="J179">
        <v>14160</v>
      </c>
    </row>
    <row r="180" spans="1:10" ht="12.75">
      <c r="A180" t="s">
        <v>141</v>
      </c>
      <c r="B180">
        <v>743</v>
      </c>
      <c r="C180">
        <v>123</v>
      </c>
      <c r="D180" s="23">
        <v>38290.97644675926</v>
      </c>
      <c r="E180">
        <v>116</v>
      </c>
      <c r="F180">
        <v>96.613</v>
      </c>
      <c r="G180">
        <v>83.424</v>
      </c>
      <c r="H180">
        <v>101.63</v>
      </c>
      <c r="I180">
        <v>20079</v>
      </c>
      <c r="J180">
        <v>13932</v>
      </c>
    </row>
    <row r="181" spans="1:10" ht="12.75">
      <c r="A181" t="s">
        <v>141</v>
      </c>
      <c r="B181">
        <v>744</v>
      </c>
      <c r="C181">
        <v>123</v>
      </c>
      <c r="D181" s="23">
        <v>38291.790613425925</v>
      </c>
      <c r="E181">
        <v>117</v>
      </c>
      <c r="F181">
        <v>96.377</v>
      </c>
      <c r="G181">
        <v>84.821</v>
      </c>
      <c r="H181">
        <v>101.62</v>
      </c>
      <c r="I181">
        <v>20078</v>
      </c>
      <c r="J181">
        <v>14234</v>
      </c>
    </row>
    <row r="182" spans="1:10" ht="12.75">
      <c r="A182" t="s">
        <v>141</v>
      </c>
      <c r="B182">
        <v>745</v>
      </c>
      <c r="C182">
        <v>123</v>
      </c>
      <c r="D182" s="23">
        <v>38292.14251157407</v>
      </c>
      <c r="E182">
        <v>118</v>
      </c>
      <c r="F182">
        <v>96.192</v>
      </c>
      <c r="G182">
        <v>85.962</v>
      </c>
      <c r="H182">
        <v>103.65</v>
      </c>
      <c r="I182">
        <v>20479</v>
      </c>
      <c r="J182">
        <v>14502</v>
      </c>
    </row>
  </sheetData>
  <printOptions/>
  <pageMargins left="0.75" right="0.75" top="1" bottom="1" header="0.5" footer="0.5"/>
  <pageSetup fitToHeight="1" fitToWidth="1" horizontalDpi="600" verticalDpi="6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7"/>
  <sheetViews>
    <sheetView zoomScale="90" zoomScaleNormal="90" workbookViewId="0" topLeftCell="A2">
      <selection activeCell="B38" sqref="B38"/>
    </sheetView>
  </sheetViews>
  <sheetFormatPr defaultColWidth="9.140625" defaultRowHeight="12.75"/>
  <cols>
    <col min="1" max="1" width="11.8515625" style="2" customWidth="1"/>
    <col min="2" max="2" width="8.57421875" style="2" customWidth="1"/>
    <col min="3" max="3" width="13.57421875" style="2" customWidth="1"/>
    <col min="4" max="4" width="13.140625" style="2" customWidth="1"/>
    <col min="5" max="5" width="8.8515625" style="2" bestFit="1" customWidth="1"/>
    <col min="6" max="6" width="9.140625" style="2" customWidth="1"/>
    <col min="7" max="7" width="10.140625" style="2" customWidth="1"/>
    <col min="8" max="8" width="14.57421875" style="2" customWidth="1"/>
    <col min="9" max="9" width="12.421875" style="2" bestFit="1" customWidth="1"/>
    <col min="10" max="10" width="15.28125" style="2" bestFit="1" customWidth="1"/>
    <col min="11" max="11" width="10.57421875" style="2" customWidth="1"/>
    <col min="12" max="12" width="10.140625" style="2" bestFit="1" customWidth="1"/>
    <col min="13" max="13" width="9.8515625" style="2" bestFit="1" customWidth="1"/>
    <col min="14" max="14" width="8.28125" style="2" customWidth="1"/>
    <col min="15" max="16" width="9.28125" style="2" bestFit="1" customWidth="1"/>
    <col min="17" max="17" width="9.140625" style="2" customWidth="1"/>
    <col min="18" max="18" width="14.00390625" style="2" bestFit="1" customWidth="1"/>
    <col min="19" max="16384" width="9.140625" style="2" customWidth="1"/>
  </cols>
  <sheetData>
    <row r="1" spans="1:19" ht="23.25">
      <c r="A1" s="1" t="s">
        <v>6</v>
      </c>
      <c r="R1" s="3" t="s">
        <v>25</v>
      </c>
      <c r="S1" s="2" t="s">
        <v>23</v>
      </c>
    </row>
    <row r="2" ht="12.75">
      <c r="S2" s="2" t="s">
        <v>20</v>
      </c>
    </row>
    <row r="3" spans="6:19" ht="12.75">
      <c r="F3" s="3" t="s">
        <v>12</v>
      </c>
      <c r="S3" s="2" t="s">
        <v>22</v>
      </c>
    </row>
    <row r="4" spans="6:19" ht="12.75">
      <c r="F4" s="2" t="s">
        <v>13</v>
      </c>
      <c r="S4" s="2" t="s">
        <v>24</v>
      </c>
    </row>
    <row r="5" spans="6:19" ht="12.75">
      <c r="F5" s="2" t="s">
        <v>14</v>
      </c>
      <c r="S5" s="2" t="s">
        <v>21</v>
      </c>
    </row>
    <row r="6" ht="12.75">
      <c r="S6" s="2" t="s">
        <v>26</v>
      </c>
    </row>
    <row r="7" spans="2:19" ht="12.75">
      <c r="B7" s="4" t="s">
        <v>113</v>
      </c>
      <c r="C7" s="5">
        <v>14.7</v>
      </c>
      <c r="D7" s="2" t="s">
        <v>15</v>
      </c>
      <c r="F7" s="2" t="s">
        <v>1</v>
      </c>
      <c r="S7" s="2" t="s">
        <v>27</v>
      </c>
    </row>
    <row r="8" spans="2:19" ht="12.75">
      <c r="B8" s="4" t="s">
        <v>7</v>
      </c>
      <c r="C8" s="15">
        <v>25</v>
      </c>
      <c r="D8" s="2" t="s">
        <v>8</v>
      </c>
      <c r="S8" s="2" t="s">
        <v>28</v>
      </c>
    </row>
    <row r="9" spans="2:19" ht="12.75">
      <c r="B9" s="4" t="s">
        <v>9</v>
      </c>
      <c r="C9" s="16">
        <v>0</v>
      </c>
      <c r="D9" s="2" t="s">
        <v>10</v>
      </c>
      <c r="F9" s="2" t="s">
        <v>115</v>
      </c>
      <c r="S9" s="2" t="s">
        <v>29</v>
      </c>
    </row>
    <row r="10" ht="12.75">
      <c r="S10" s="2" t="s">
        <v>30</v>
      </c>
    </row>
    <row r="11" spans="2:19" ht="12.75">
      <c r="B11" s="25" t="s">
        <v>142</v>
      </c>
      <c r="C11" s="9" t="s">
        <v>111</v>
      </c>
      <c r="D11" s="9" t="s">
        <v>112</v>
      </c>
      <c r="S11" s="2" t="s">
        <v>31</v>
      </c>
    </row>
    <row r="12" spans="2:19" ht="12.75">
      <c r="B12" s="11" t="s">
        <v>4</v>
      </c>
      <c r="C12" s="13" t="s">
        <v>11</v>
      </c>
      <c r="D12" s="38">
        <v>10</v>
      </c>
      <c r="S12" s="2" t="s">
        <v>32</v>
      </c>
    </row>
    <row r="13" spans="2:19" ht="12.75">
      <c r="B13" s="11" t="s">
        <v>5</v>
      </c>
      <c r="C13" s="13" t="s">
        <v>20</v>
      </c>
      <c r="D13" s="14">
        <v>500</v>
      </c>
      <c r="S13" s="2" t="s">
        <v>33</v>
      </c>
    </row>
    <row r="14" spans="14:19" ht="12.75">
      <c r="N14" s="17"/>
      <c r="O14" s="17"/>
      <c r="P14" s="17"/>
      <c r="S14" s="2" t="s">
        <v>34</v>
      </c>
    </row>
    <row r="15" spans="2:19" ht="12.75">
      <c r="B15" s="10"/>
      <c r="C15" s="8" t="s">
        <v>109</v>
      </c>
      <c r="D15" s="9" t="s">
        <v>16</v>
      </c>
      <c r="E15" s="9" t="s">
        <v>17</v>
      </c>
      <c r="F15" s="9" t="s">
        <v>19</v>
      </c>
      <c r="G15" s="9" t="s">
        <v>18</v>
      </c>
      <c r="H15" s="9" t="s">
        <v>110</v>
      </c>
      <c r="I15" s="9" t="s">
        <v>107</v>
      </c>
      <c r="J15" s="9" t="s">
        <v>114</v>
      </c>
      <c r="K15" s="9" t="s">
        <v>0</v>
      </c>
      <c r="L15" s="9" t="s">
        <v>2</v>
      </c>
      <c r="M15" s="9" t="s">
        <v>3</v>
      </c>
      <c r="N15" s="9" t="s">
        <v>116</v>
      </c>
      <c r="O15" s="9" t="s">
        <v>117</v>
      </c>
      <c r="P15" s="9" t="s">
        <v>118</v>
      </c>
      <c r="S15" s="2" t="s">
        <v>35</v>
      </c>
    </row>
    <row r="16" spans="2:19" ht="12.75">
      <c r="B16" s="11" t="s">
        <v>106</v>
      </c>
      <c r="C16" s="20">
        <f>D16/$C$7*1000000</f>
        <v>30941.61246098629</v>
      </c>
      <c r="D16" s="7">
        <f>G16</f>
        <v>0.4548417031764984</v>
      </c>
      <c r="E16" s="7">
        <v>0</v>
      </c>
      <c r="F16" s="27">
        <v>18.014999389648438</v>
      </c>
      <c r="G16" s="28">
        <v>0.4548417031764984</v>
      </c>
      <c r="H16" s="28">
        <v>8.330768585205078</v>
      </c>
      <c r="I16" s="29" t="s">
        <v>149</v>
      </c>
      <c r="J16" s="6">
        <v>0</v>
      </c>
      <c r="K16" s="18" t="s">
        <v>119</v>
      </c>
      <c r="L16" s="18" t="s">
        <v>119</v>
      </c>
      <c r="M16" s="18" t="s">
        <v>119</v>
      </c>
      <c r="N16" s="18" t="s">
        <v>119</v>
      </c>
      <c r="O16" s="18" t="s">
        <v>119</v>
      </c>
      <c r="P16" s="7">
        <v>1</v>
      </c>
      <c r="S16" s="2" t="s">
        <v>36</v>
      </c>
    </row>
    <row r="17" spans="2:19" ht="12.75">
      <c r="B17" s="11" t="s">
        <v>108</v>
      </c>
      <c r="C17" s="20">
        <f>D17/$C$7*1000000</f>
        <v>789515.7243611177</v>
      </c>
      <c r="D17" s="7">
        <f>G17-SUM(D16,D18:D19)</f>
        <v>11.60588114810843</v>
      </c>
      <c r="E17" s="7">
        <v>0</v>
      </c>
      <c r="F17" s="27">
        <v>28.969999313354492</v>
      </c>
      <c r="G17" s="28">
        <v>14.7</v>
      </c>
      <c r="H17" s="28">
        <v>0.010822797194123268</v>
      </c>
      <c r="I17" s="29" t="s">
        <v>150</v>
      </c>
      <c r="J17" s="6">
        <v>0</v>
      </c>
      <c r="K17" s="18" t="s">
        <v>119</v>
      </c>
      <c r="L17" s="18" t="s">
        <v>119</v>
      </c>
      <c r="M17" s="18" t="s">
        <v>119</v>
      </c>
      <c r="N17" s="18" t="s">
        <v>119</v>
      </c>
      <c r="O17" s="18" t="s">
        <v>119</v>
      </c>
      <c r="P17" s="7">
        <v>1</v>
      </c>
      <c r="S17" s="2" t="s">
        <v>37</v>
      </c>
    </row>
    <row r="18" spans="2:19" ht="12.75">
      <c r="B18" s="11" t="str">
        <f>C12</f>
        <v>Styrene</v>
      </c>
      <c r="C18" s="39">
        <f>D18/$C$7*1000000</f>
        <v>0.9028577827380884</v>
      </c>
      <c r="D18" s="7">
        <f>E18*G18*M18*P18</f>
        <v>1.3272009406249897E-05</v>
      </c>
      <c r="E18" s="7">
        <f>J18/F18/($J$18/$F$18+$J$19/$F$19)</f>
        <v>0.010279185317781407</v>
      </c>
      <c r="F18" s="27">
        <v>104.16000366210938</v>
      </c>
      <c r="G18" s="28">
        <v>0.11883547902107239</v>
      </c>
      <c r="H18" s="28">
        <v>7.512784004211426</v>
      </c>
      <c r="I18" s="29" t="s">
        <v>151</v>
      </c>
      <c r="J18" s="6">
        <f>D12</f>
        <v>10</v>
      </c>
      <c r="K18" s="19">
        <f>J18/(H18*1000000)</f>
        <v>1.3310644887959405E-06</v>
      </c>
      <c r="L18" s="19">
        <f>K18/(1+K18)</f>
        <v>1.3310627170656254E-06</v>
      </c>
      <c r="M18" s="18">
        <f>IF(I18="106-99-0",EXP((0.25*358/($C$8+273.15))*(1/(1+K18))^2+(LOG(L18)/LOG(10))+1/(1+K18)),EXP(0.3536*(1/(1+K18))^2+(LOG(L18)/LOG(10))+1/(1+K18)))</f>
        <v>0.010865053368418018</v>
      </c>
      <c r="N18" s="12">
        <f>630.01*E18^2-815.54*E18+384.61</f>
        <v>376.29348110255535</v>
      </c>
      <c r="O18" s="7">
        <f>2.0077*E18^2-2.471*E18+1.1406</f>
        <v>1.115412269976068</v>
      </c>
      <c r="P18" s="7">
        <f>IF(I18="106-99-0",EXP(N18*1/(273.15+$C$8)-O18),1)</f>
        <v>1</v>
      </c>
      <c r="S18" s="2" t="s">
        <v>38</v>
      </c>
    </row>
    <row r="19" spans="2:19" ht="12.75">
      <c r="B19" s="11" t="str">
        <f>C13</f>
        <v>1,3-Butadiene</v>
      </c>
      <c r="C19" s="20">
        <f>D19/$C$7*1000000</f>
        <v>179541.7603201133</v>
      </c>
      <c r="D19" s="7">
        <f>E19*G19*M19*P19</f>
        <v>2.639263876705665</v>
      </c>
      <c r="E19" s="7">
        <f>J19/F19/($J$18/$F$18+$J$19/$F$19)</f>
        <v>0.9897208146822185</v>
      </c>
      <c r="F19" s="27">
        <v>54.09000015258789</v>
      </c>
      <c r="G19" s="28">
        <v>40.516448974609375</v>
      </c>
      <c r="H19" s="28">
        <v>5.138210296630859</v>
      </c>
      <c r="I19" s="29" t="s">
        <v>152</v>
      </c>
      <c r="J19" s="6">
        <f>D13</f>
        <v>500</v>
      </c>
      <c r="K19" s="19">
        <f>J19/(H19*1000000)</f>
        <v>9.73101471397252E-05</v>
      </c>
      <c r="L19" s="19">
        <f>K19/(1+K19)</f>
        <v>9.730067879635473E-05</v>
      </c>
      <c r="M19" s="18">
        <f>IF(I19="106-99-0",EXP((0.25*358/($C$8+273.15))*(1/(1+K19))^2+(LOG(L19)/LOG(10))+1/(1+K19)),EXP(0.3536*(1/(1+K19))^2+(LOG(L19)/LOG(10))+1/(1+K19)))</f>
        <v>0.06641347055960105</v>
      </c>
      <c r="N19" s="12">
        <f>630.01*E19^2-815.54*E19+384.61</f>
        <v>194.57767560657135</v>
      </c>
      <c r="O19" s="7">
        <f>2.0077*E19^2-2.471*E19+1.1406</f>
        <v>0.6616369630915238</v>
      </c>
      <c r="P19" s="7">
        <f>IF(I19="106-99-0",EXP(N19*1/(273.15+$C$8)-O19),1)</f>
        <v>0.9910203190450032</v>
      </c>
      <c r="S19" s="2" t="s">
        <v>39</v>
      </c>
    </row>
    <row r="20" ht="12.75">
      <c r="S20" s="2" t="s">
        <v>40</v>
      </c>
    </row>
    <row r="21" ht="12.75">
      <c r="S21" s="2" t="s">
        <v>41</v>
      </c>
    </row>
    <row r="22" ht="12.75">
      <c r="S22" s="2" t="s">
        <v>42</v>
      </c>
    </row>
    <row r="23" ht="12.75">
      <c r="S23" s="2" t="s">
        <v>43</v>
      </c>
    </row>
    <row r="24" ht="12.75">
      <c r="S24" s="2" t="s">
        <v>44</v>
      </c>
    </row>
    <row r="25" ht="12.75">
      <c r="S25" s="2" t="s">
        <v>45</v>
      </c>
    </row>
    <row r="26" ht="12.75">
      <c r="S26" s="2" t="s">
        <v>46</v>
      </c>
    </row>
    <row r="27" ht="12.75">
      <c r="S27" s="2" t="s">
        <v>47</v>
      </c>
    </row>
    <row r="28" ht="12.75">
      <c r="S28" s="2" t="s">
        <v>48</v>
      </c>
    </row>
    <row r="29" ht="12.75">
      <c r="S29" s="2" t="s">
        <v>49</v>
      </c>
    </row>
    <row r="30" ht="12.75">
      <c r="S30" s="2" t="s">
        <v>50</v>
      </c>
    </row>
    <row r="31" ht="12.75">
      <c r="S31" s="2" t="s">
        <v>51</v>
      </c>
    </row>
    <row r="32" ht="12.75">
      <c r="S32" s="2" t="s">
        <v>52</v>
      </c>
    </row>
    <row r="33" ht="12.75">
      <c r="S33" s="2" t="s">
        <v>53</v>
      </c>
    </row>
    <row r="34" ht="12.75">
      <c r="S34" s="2" t="s">
        <v>54</v>
      </c>
    </row>
    <row r="35" ht="12.75">
      <c r="S35" s="2" t="s">
        <v>55</v>
      </c>
    </row>
    <row r="36" ht="12.75">
      <c r="S36" s="2" t="s">
        <v>56</v>
      </c>
    </row>
    <row r="37" ht="12.75">
      <c r="S37" s="2" t="s">
        <v>57</v>
      </c>
    </row>
    <row r="38" ht="12.75">
      <c r="S38" s="2" t="s">
        <v>58</v>
      </c>
    </row>
    <row r="39" ht="12.75">
      <c r="S39" s="2" t="s">
        <v>59</v>
      </c>
    </row>
    <row r="40" ht="12.75">
      <c r="S40" s="2" t="s">
        <v>60</v>
      </c>
    </row>
    <row r="41" ht="12.75">
      <c r="S41" s="2" t="s">
        <v>61</v>
      </c>
    </row>
    <row r="42" ht="12.75">
      <c r="S42" s="2" t="s">
        <v>62</v>
      </c>
    </row>
    <row r="43" ht="12.75">
      <c r="S43" s="2" t="s">
        <v>63</v>
      </c>
    </row>
    <row r="44" ht="12.75">
      <c r="S44" s="2" t="s">
        <v>64</v>
      </c>
    </row>
    <row r="45" ht="12.75">
      <c r="S45" s="2" t="s">
        <v>65</v>
      </c>
    </row>
    <row r="46" ht="12.75">
      <c r="S46" s="2" t="s">
        <v>66</v>
      </c>
    </row>
    <row r="47" ht="12.75">
      <c r="S47" s="2" t="s">
        <v>67</v>
      </c>
    </row>
    <row r="48" ht="12.75">
      <c r="S48" s="2" t="s">
        <v>68</v>
      </c>
    </row>
    <row r="49" ht="12.75">
      <c r="S49" s="2" t="s">
        <v>69</v>
      </c>
    </row>
    <row r="50" ht="12.75">
      <c r="S50" s="2" t="s">
        <v>70</v>
      </c>
    </row>
    <row r="51" ht="12.75">
      <c r="S51" s="2" t="s">
        <v>71</v>
      </c>
    </row>
    <row r="52" ht="12.75">
      <c r="S52" s="2" t="s">
        <v>72</v>
      </c>
    </row>
    <row r="53" ht="12.75">
      <c r="S53" s="2" t="s">
        <v>73</v>
      </c>
    </row>
    <row r="54" ht="12.75">
      <c r="S54" s="2" t="s">
        <v>74</v>
      </c>
    </row>
    <row r="55" ht="12.75">
      <c r="S55" s="2" t="s">
        <v>75</v>
      </c>
    </row>
    <row r="56" ht="12.75">
      <c r="S56" s="2" t="s">
        <v>76</v>
      </c>
    </row>
    <row r="57" ht="12.75">
      <c r="S57" s="2" t="s">
        <v>77</v>
      </c>
    </row>
    <row r="58" ht="12.75">
      <c r="S58" s="2" t="s">
        <v>78</v>
      </c>
    </row>
    <row r="59" ht="12.75">
      <c r="S59" s="2" t="s">
        <v>79</v>
      </c>
    </row>
    <row r="60" ht="12.75">
      <c r="S60" s="2" t="s">
        <v>80</v>
      </c>
    </row>
    <row r="61" ht="12.75">
      <c r="S61" s="2" t="s">
        <v>81</v>
      </c>
    </row>
    <row r="62" ht="12.75">
      <c r="S62" s="2" t="s">
        <v>82</v>
      </c>
    </row>
    <row r="63" ht="12.75">
      <c r="S63" s="2" t="s">
        <v>83</v>
      </c>
    </row>
    <row r="64" ht="12.75">
      <c r="S64" s="2" t="s">
        <v>84</v>
      </c>
    </row>
    <row r="65" ht="12.75">
      <c r="S65" s="2" t="s">
        <v>85</v>
      </c>
    </row>
    <row r="66" ht="12.75">
      <c r="S66" s="2" t="s">
        <v>86</v>
      </c>
    </row>
    <row r="67" ht="12.75">
      <c r="S67" s="2" t="s">
        <v>87</v>
      </c>
    </row>
    <row r="68" ht="12.75">
      <c r="S68" s="2" t="s">
        <v>88</v>
      </c>
    </row>
    <row r="69" ht="12.75">
      <c r="S69" s="2" t="s">
        <v>89</v>
      </c>
    </row>
    <row r="70" ht="12.75">
      <c r="S70" s="2" t="s">
        <v>90</v>
      </c>
    </row>
    <row r="71" ht="12.75">
      <c r="S71" s="2" t="s">
        <v>91</v>
      </c>
    </row>
    <row r="72" ht="12.75">
      <c r="S72" s="2" t="s">
        <v>92</v>
      </c>
    </row>
    <row r="73" ht="12.75">
      <c r="S73" s="2" t="s">
        <v>93</v>
      </c>
    </row>
    <row r="74" ht="12.75">
      <c r="S74" s="2" t="s">
        <v>94</v>
      </c>
    </row>
    <row r="75" ht="12.75">
      <c r="S75" s="2" t="s">
        <v>11</v>
      </c>
    </row>
    <row r="76" ht="12.75">
      <c r="S76" s="2" t="s">
        <v>95</v>
      </c>
    </row>
    <row r="77" ht="12.75">
      <c r="S77" s="2" t="s">
        <v>96</v>
      </c>
    </row>
    <row r="78" ht="12.75">
      <c r="S78" s="2" t="s">
        <v>97</v>
      </c>
    </row>
    <row r="79" ht="12.75">
      <c r="S79" s="2" t="s">
        <v>98</v>
      </c>
    </row>
    <row r="80" ht="12.75">
      <c r="S80" s="2" t="s">
        <v>99</v>
      </c>
    </row>
    <row r="81" ht="12.75">
      <c r="S81" s="2" t="s">
        <v>100</v>
      </c>
    </row>
    <row r="82" ht="12.75">
      <c r="S82" s="2" t="s">
        <v>101</v>
      </c>
    </row>
    <row r="83" ht="12.75">
      <c r="S83" s="2" t="s">
        <v>102</v>
      </c>
    </row>
    <row r="84" ht="12.75">
      <c r="S84" s="2" t="s">
        <v>103</v>
      </c>
    </row>
    <row r="85" ht="12.75">
      <c r="S85" s="2" t="s">
        <v>104</v>
      </c>
    </row>
    <row r="86" ht="12.75">
      <c r="S86" s="2" t="s">
        <v>105</v>
      </c>
    </row>
    <row r="87" ht="12.75">
      <c r="S87" s="2" t="s">
        <v>106</v>
      </c>
    </row>
  </sheetData>
  <dataValidations count="1">
    <dataValidation type="list" allowBlank="1" showInputMessage="1" showErrorMessage="1" sqref="C12:C13">
      <formula1>$S:$S</formula1>
    </dataValidation>
  </dataValidations>
  <printOptions/>
  <pageMargins left="0.65" right="0.17" top="0.3" bottom="0.31" header="0.5" footer="0.5"/>
  <pageSetup fitToHeight="1" fitToWidth="1" horizontalDpi="600" verticalDpi="600" orientation="landscape" scale="51" r:id="rId4"/>
  <legacyDrawing r:id="rId3"/>
  <oleObjects>
    <oleObject progId="Equation.3" shapeId="19944858" r:id="rId1"/>
    <oleObject progId="Equation.3" shapeId="1994675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351"/>
  <sheetViews>
    <sheetView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" sqref="R2"/>
    </sheetView>
  </sheetViews>
  <sheetFormatPr defaultColWidth="9.140625" defaultRowHeight="12.75"/>
  <cols>
    <col min="2" max="2" width="7.140625" style="0" bestFit="1" customWidth="1"/>
    <col min="3" max="3" width="12.421875" style="26" bestFit="1" customWidth="1"/>
    <col min="4" max="4" width="8.7109375" style="0" bestFit="1" customWidth="1"/>
    <col min="5" max="5" width="13.140625" style="0" bestFit="1" customWidth="1"/>
    <col min="6" max="6" width="14.7109375" style="0" bestFit="1" customWidth="1"/>
    <col min="7" max="7" width="10.57421875" style="0" bestFit="1" customWidth="1"/>
    <col min="8" max="8" width="14.57421875" style="0" bestFit="1" customWidth="1"/>
    <col min="9" max="11" width="12.00390625" style="0" bestFit="1" customWidth="1"/>
    <col min="12" max="12" width="13.57421875" style="0" bestFit="1" customWidth="1"/>
    <col min="13" max="13" width="14.421875" style="30" bestFit="1" customWidth="1"/>
    <col min="14" max="14" width="9.140625" style="31" customWidth="1"/>
    <col min="15" max="15" width="16.28125" style="31" bestFit="1" customWidth="1"/>
    <col min="16" max="16" width="12.57421875" style="31" bestFit="1" customWidth="1"/>
    <col min="17" max="17" width="9.140625" style="32" customWidth="1"/>
  </cols>
  <sheetData>
    <row r="1" spans="1:17" ht="12.75">
      <c r="A1" t="s">
        <v>120</v>
      </c>
      <c r="B1" t="s">
        <v>121</v>
      </c>
      <c r="C1" s="26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 t="s">
        <v>129</v>
      </c>
      <c r="K1" t="s">
        <v>130</v>
      </c>
      <c r="L1" t="s">
        <v>131</v>
      </c>
      <c r="M1" s="30" t="s">
        <v>148</v>
      </c>
      <c r="N1" s="31" t="s">
        <v>144</v>
      </c>
      <c r="O1" s="31" t="s">
        <v>145</v>
      </c>
      <c r="P1" s="31" t="s">
        <v>146</v>
      </c>
      <c r="Q1" s="32" t="s">
        <v>147</v>
      </c>
    </row>
    <row r="2" spans="1:17" ht="12.75">
      <c r="A2" s="21">
        <v>38292</v>
      </c>
      <c r="B2" s="22">
        <v>0.10569444444444444</v>
      </c>
      <c r="C2" s="26">
        <v>1</v>
      </c>
      <c r="D2">
        <v>80</v>
      </c>
      <c r="E2">
        <v>25.1</v>
      </c>
      <c r="F2">
        <v>0</v>
      </c>
      <c r="G2">
        <v>0</v>
      </c>
      <c r="H2">
        <v>0</v>
      </c>
      <c r="I2">
        <v>0</v>
      </c>
      <c r="J2">
        <v>0</v>
      </c>
      <c r="K2">
        <v>80</v>
      </c>
      <c r="L2">
        <v>25.1</v>
      </c>
      <c r="Q2" s="37"/>
    </row>
    <row r="3" spans="1:13" ht="12.75">
      <c r="A3" s="21">
        <v>38292</v>
      </c>
      <c r="B3" s="22">
        <v>0.10638888888888888</v>
      </c>
      <c r="C3" s="26">
        <v>2.00000000325963</v>
      </c>
      <c r="D3">
        <v>81</v>
      </c>
      <c r="E3">
        <v>24.4</v>
      </c>
      <c r="F3">
        <v>0</v>
      </c>
      <c r="G3">
        <v>0</v>
      </c>
      <c r="H3">
        <v>0</v>
      </c>
      <c r="I3">
        <v>0</v>
      </c>
      <c r="J3">
        <v>0</v>
      </c>
      <c r="K3">
        <v>80</v>
      </c>
      <c r="L3">
        <v>25.1</v>
      </c>
      <c r="M3" s="30">
        <f>(I3-I2)*0.07/8500</f>
        <v>0</v>
      </c>
    </row>
    <row r="4" spans="1:13" ht="12.75">
      <c r="A4" s="21">
        <v>38292</v>
      </c>
      <c r="B4" s="22">
        <v>0.10708333333333335</v>
      </c>
      <c r="C4" s="26">
        <v>3.00000000651926</v>
      </c>
      <c r="D4">
        <v>82</v>
      </c>
      <c r="E4">
        <v>24.1</v>
      </c>
      <c r="F4">
        <v>0</v>
      </c>
      <c r="G4">
        <v>0</v>
      </c>
      <c r="H4">
        <v>0</v>
      </c>
      <c r="I4">
        <v>0</v>
      </c>
      <c r="J4">
        <v>0</v>
      </c>
      <c r="K4">
        <v>80</v>
      </c>
      <c r="L4">
        <v>25.1</v>
      </c>
      <c r="M4" s="30">
        <f aca="true" t="shared" si="0" ref="M4:M66">(I4-I3)*0.07/8500</f>
        <v>0</v>
      </c>
    </row>
    <row r="5" spans="1:13" ht="12.75">
      <c r="A5" s="21">
        <v>38292</v>
      </c>
      <c r="B5" s="22">
        <v>0.10777777777777779</v>
      </c>
      <c r="C5" s="26">
        <v>3.99999999930151</v>
      </c>
      <c r="D5">
        <v>84</v>
      </c>
      <c r="E5">
        <v>23.9</v>
      </c>
      <c r="F5">
        <v>0</v>
      </c>
      <c r="G5">
        <v>0</v>
      </c>
      <c r="H5">
        <v>0</v>
      </c>
      <c r="I5">
        <v>0</v>
      </c>
      <c r="J5">
        <v>0</v>
      </c>
      <c r="K5">
        <v>80</v>
      </c>
      <c r="L5">
        <v>25.1</v>
      </c>
      <c r="M5" s="30">
        <f t="shared" si="0"/>
        <v>0</v>
      </c>
    </row>
    <row r="6" spans="1:13" ht="12.75">
      <c r="A6" s="21">
        <v>38292</v>
      </c>
      <c r="B6" s="22">
        <v>0.10847222222222223</v>
      </c>
      <c r="C6" s="26">
        <v>5.00000000256114</v>
      </c>
      <c r="D6">
        <v>85</v>
      </c>
      <c r="E6">
        <v>23.8</v>
      </c>
      <c r="F6">
        <v>0</v>
      </c>
      <c r="G6">
        <v>0</v>
      </c>
      <c r="H6">
        <v>0</v>
      </c>
      <c r="I6">
        <v>0</v>
      </c>
      <c r="J6">
        <v>0</v>
      </c>
      <c r="K6">
        <v>80</v>
      </c>
      <c r="L6">
        <v>25.1</v>
      </c>
      <c r="M6" s="30">
        <f t="shared" si="0"/>
        <v>0</v>
      </c>
    </row>
    <row r="7" spans="1:13" ht="12.75">
      <c r="A7" s="21">
        <v>38292</v>
      </c>
      <c r="B7" s="22">
        <v>0.10916666666666668</v>
      </c>
      <c r="C7" s="26">
        <v>6.00000000582077</v>
      </c>
      <c r="D7">
        <v>86</v>
      </c>
      <c r="E7">
        <v>23.8</v>
      </c>
      <c r="F7">
        <v>0</v>
      </c>
      <c r="G7">
        <v>0</v>
      </c>
      <c r="H7">
        <v>0</v>
      </c>
      <c r="I7">
        <v>0</v>
      </c>
      <c r="J7">
        <v>0</v>
      </c>
      <c r="K7">
        <v>80</v>
      </c>
      <c r="L7">
        <v>25.1</v>
      </c>
      <c r="M7" s="30">
        <f t="shared" si="0"/>
        <v>0</v>
      </c>
    </row>
    <row r="8" spans="1:13" ht="12.75">
      <c r="A8" s="21">
        <v>38292</v>
      </c>
      <c r="B8" s="22">
        <v>0.10986111111111112</v>
      </c>
      <c r="C8" s="26">
        <v>6.99999999860302</v>
      </c>
      <c r="D8">
        <v>86</v>
      </c>
      <c r="E8">
        <v>23.7</v>
      </c>
      <c r="F8">
        <v>0</v>
      </c>
      <c r="G8">
        <v>0</v>
      </c>
      <c r="H8">
        <v>0</v>
      </c>
      <c r="I8">
        <v>0</v>
      </c>
      <c r="J8">
        <v>0</v>
      </c>
      <c r="K8">
        <v>80</v>
      </c>
      <c r="L8">
        <v>25.1</v>
      </c>
      <c r="M8" s="30">
        <f t="shared" si="0"/>
        <v>0</v>
      </c>
    </row>
    <row r="9" spans="1:13" ht="12.75">
      <c r="A9" s="21">
        <v>38292</v>
      </c>
      <c r="B9" s="22">
        <v>0.11055555555555556</v>
      </c>
      <c r="C9" s="26">
        <v>8.00000000186265</v>
      </c>
      <c r="D9">
        <v>87</v>
      </c>
      <c r="E9">
        <v>23.7</v>
      </c>
      <c r="F9">
        <v>0</v>
      </c>
      <c r="G9">
        <v>0</v>
      </c>
      <c r="H9">
        <v>0</v>
      </c>
      <c r="I9">
        <v>0</v>
      </c>
      <c r="J9">
        <v>0</v>
      </c>
      <c r="K9">
        <v>80</v>
      </c>
      <c r="L9">
        <v>25.1</v>
      </c>
      <c r="M9" s="30">
        <f t="shared" si="0"/>
        <v>0</v>
      </c>
    </row>
    <row r="10" spans="1:13" ht="12.75">
      <c r="A10" s="21">
        <v>38292</v>
      </c>
      <c r="B10" s="22">
        <v>0.11125</v>
      </c>
      <c r="C10" s="26">
        <v>9.00000000512227</v>
      </c>
      <c r="D10">
        <v>88</v>
      </c>
      <c r="E10">
        <v>23.6</v>
      </c>
      <c r="F10">
        <v>0</v>
      </c>
      <c r="G10">
        <v>0</v>
      </c>
      <c r="H10">
        <v>0</v>
      </c>
      <c r="I10">
        <v>0</v>
      </c>
      <c r="J10">
        <v>0</v>
      </c>
      <c r="K10">
        <v>80</v>
      </c>
      <c r="L10">
        <v>25.1</v>
      </c>
      <c r="M10" s="30">
        <f t="shared" si="0"/>
        <v>0</v>
      </c>
    </row>
    <row r="11" spans="1:13" ht="12.75">
      <c r="A11" s="21">
        <v>38292</v>
      </c>
      <c r="B11" s="22">
        <v>0.11194444444444444</v>
      </c>
      <c r="C11" s="26">
        <v>9.99999999790452</v>
      </c>
      <c r="D11">
        <v>88</v>
      </c>
      <c r="E11">
        <v>23.6</v>
      </c>
      <c r="F11">
        <v>0</v>
      </c>
      <c r="G11">
        <v>0</v>
      </c>
      <c r="H11">
        <v>0</v>
      </c>
      <c r="I11">
        <v>0</v>
      </c>
      <c r="J11">
        <v>0</v>
      </c>
      <c r="K11">
        <v>80</v>
      </c>
      <c r="L11">
        <v>25.1</v>
      </c>
      <c r="M11" s="30">
        <f t="shared" si="0"/>
        <v>0</v>
      </c>
    </row>
    <row r="12" spans="1:13" ht="12.75">
      <c r="A12" s="21">
        <v>38292</v>
      </c>
      <c r="B12" s="22">
        <v>0.11263888888888889</v>
      </c>
      <c r="C12" s="26">
        <v>11.0000000011642</v>
      </c>
      <c r="D12">
        <v>89</v>
      </c>
      <c r="E12">
        <v>23.6</v>
      </c>
      <c r="F12">
        <v>0</v>
      </c>
      <c r="G12">
        <v>0</v>
      </c>
      <c r="H12">
        <v>0</v>
      </c>
      <c r="I12">
        <v>0</v>
      </c>
      <c r="J12">
        <v>0</v>
      </c>
      <c r="K12">
        <v>80</v>
      </c>
      <c r="L12">
        <v>25.1</v>
      </c>
      <c r="M12" s="30">
        <f t="shared" si="0"/>
        <v>0</v>
      </c>
    </row>
    <row r="13" spans="1:13" ht="12.75">
      <c r="A13" s="21">
        <v>38292</v>
      </c>
      <c r="B13" s="22">
        <v>0.11333333333333334</v>
      </c>
      <c r="C13" s="26">
        <v>12.0000000044238</v>
      </c>
      <c r="D13">
        <v>89</v>
      </c>
      <c r="E13">
        <v>23.6</v>
      </c>
      <c r="F13">
        <v>0</v>
      </c>
      <c r="G13">
        <v>0</v>
      </c>
      <c r="H13">
        <v>0</v>
      </c>
      <c r="I13">
        <v>0</v>
      </c>
      <c r="J13">
        <v>0</v>
      </c>
      <c r="K13">
        <v>80</v>
      </c>
      <c r="L13">
        <v>25.1</v>
      </c>
      <c r="M13" s="30">
        <f t="shared" si="0"/>
        <v>0</v>
      </c>
    </row>
    <row r="14" spans="1:13" ht="12.75">
      <c r="A14" s="21">
        <v>38292</v>
      </c>
      <c r="B14" s="22">
        <v>0.11402777777777778</v>
      </c>
      <c r="C14" s="26">
        <v>13.0000000076834</v>
      </c>
      <c r="D14">
        <v>89</v>
      </c>
      <c r="E14">
        <v>23.6</v>
      </c>
      <c r="F14">
        <v>0</v>
      </c>
      <c r="G14">
        <v>0</v>
      </c>
      <c r="H14">
        <v>0</v>
      </c>
      <c r="I14">
        <v>0</v>
      </c>
      <c r="J14">
        <v>0</v>
      </c>
      <c r="K14">
        <v>80</v>
      </c>
      <c r="L14">
        <v>25.1</v>
      </c>
      <c r="M14" s="30">
        <f t="shared" si="0"/>
        <v>0</v>
      </c>
    </row>
    <row r="15" spans="1:13" ht="12.75">
      <c r="A15" s="21">
        <v>38292</v>
      </c>
      <c r="B15" s="22">
        <v>0.11472222222222223</v>
      </c>
      <c r="C15" s="26">
        <v>14.0000000004657</v>
      </c>
      <c r="D15">
        <v>90</v>
      </c>
      <c r="E15">
        <v>23.6</v>
      </c>
      <c r="F15">
        <v>0</v>
      </c>
      <c r="G15">
        <v>0</v>
      </c>
      <c r="H15">
        <v>0</v>
      </c>
      <c r="I15">
        <v>0</v>
      </c>
      <c r="J15">
        <v>0</v>
      </c>
      <c r="K15">
        <v>80</v>
      </c>
      <c r="L15">
        <v>25.1</v>
      </c>
      <c r="M15" s="30">
        <f t="shared" si="0"/>
        <v>0</v>
      </c>
    </row>
    <row r="16" spans="1:13" ht="12.75">
      <c r="A16" s="21">
        <v>38292</v>
      </c>
      <c r="B16" s="22">
        <v>0.11541666666666667</v>
      </c>
      <c r="C16" s="26">
        <v>15.0000000037253</v>
      </c>
      <c r="D16">
        <v>90</v>
      </c>
      <c r="E16">
        <v>23.6</v>
      </c>
      <c r="F16">
        <v>0</v>
      </c>
      <c r="G16">
        <v>0</v>
      </c>
      <c r="H16">
        <v>0</v>
      </c>
      <c r="I16">
        <v>0</v>
      </c>
      <c r="J16">
        <v>0</v>
      </c>
      <c r="K16">
        <v>80</v>
      </c>
      <c r="L16">
        <v>25.1</v>
      </c>
      <c r="M16" s="30">
        <f t="shared" si="0"/>
        <v>0</v>
      </c>
    </row>
    <row r="17" spans="1:13" ht="12.75">
      <c r="A17" s="21">
        <v>38292</v>
      </c>
      <c r="B17" s="22">
        <v>0.11611111111111111</v>
      </c>
      <c r="C17" s="26">
        <v>16.0000000069849</v>
      </c>
      <c r="D17">
        <v>90</v>
      </c>
      <c r="E17">
        <v>23.2</v>
      </c>
      <c r="F17">
        <v>0</v>
      </c>
      <c r="G17">
        <v>0</v>
      </c>
      <c r="H17">
        <v>0</v>
      </c>
      <c r="I17">
        <v>0</v>
      </c>
      <c r="J17">
        <v>0</v>
      </c>
      <c r="K17">
        <v>80</v>
      </c>
      <c r="L17">
        <v>25.1</v>
      </c>
      <c r="M17" s="30">
        <f t="shared" si="0"/>
        <v>0</v>
      </c>
    </row>
    <row r="18" spans="1:13" ht="12.75">
      <c r="A18" s="21">
        <v>38292</v>
      </c>
      <c r="B18" s="22">
        <v>0.11680555555555555</v>
      </c>
      <c r="C18" s="26">
        <v>16.9999999997672</v>
      </c>
      <c r="D18">
        <v>91</v>
      </c>
      <c r="E18">
        <v>23.2</v>
      </c>
      <c r="F18">
        <v>0</v>
      </c>
      <c r="G18">
        <v>0</v>
      </c>
      <c r="H18">
        <v>0</v>
      </c>
      <c r="I18">
        <v>0</v>
      </c>
      <c r="J18">
        <v>0</v>
      </c>
      <c r="K18">
        <v>80</v>
      </c>
      <c r="L18">
        <v>25.1</v>
      </c>
      <c r="M18" s="30">
        <f t="shared" si="0"/>
        <v>0</v>
      </c>
    </row>
    <row r="19" spans="1:13" ht="12.75">
      <c r="A19" s="21">
        <v>38292</v>
      </c>
      <c r="B19" s="22">
        <v>0.1175</v>
      </c>
      <c r="C19" s="26">
        <v>18.0000000030268</v>
      </c>
      <c r="D19">
        <v>91</v>
      </c>
      <c r="E19">
        <v>22.1</v>
      </c>
      <c r="F19">
        <v>0</v>
      </c>
      <c r="G19">
        <v>0</v>
      </c>
      <c r="H19">
        <v>0</v>
      </c>
      <c r="I19">
        <v>0</v>
      </c>
      <c r="J19">
        <v>0</v>
      </c>
      <c r="K19">
        <v>80</v>
      </c>
      <c r="L19">
        <v>25.1</v>
      </c>
      <c r="M19" s="30">
        <f t="shared" si="0"/>
        <v>0</v>
      </c>
    </row>
    <row r="20" spans="1:13" ht="12.75">
      <c r="A20" s="21">
        <v>38292</v>
      </c>
      <c r="B20" s="22">
        <v>0.11819444444444445</v>
      </c>
      <c r="C20" s="26">
        <v>19.0000000062864</v>
      </c>
      <c r="D20">
        <v>91</v>
      </c>
      <c r="E20">
        <v>19.5</v>
      </c>
      <c r="F20">
        <v>0</v>
      </c>
      <c r="G20">
        <v>0</v>
      </c>
      <c r="H20">
        <v>0</v>
      </c>
      <c r="I20">
        <v>0</v>
      </c>
      <c r="J20">
        <v>0</v>
      </c>
      <c r="K20">
        <v>80</v>
      </c>
      <c r="L20">
        <v>25.1</v>
      </c>
      <c r="M20" s="30">
        <f t="shared" si="0"/>
        <v>0</v>
      </c>
    </row>
    <row r="21" spans="1:13" ht="12.75">
      <c r="A21" s="21">
        <v>38292</v>
      </c>
      <c r="B21" s="22">
        <v>0.11888888888888889</v>
      </c>
      <c r="C21" s="26">
        <v>19.9999999990687</v>
      </c>
      <c r="D21">
        <v>91</v>
      </c>
      <c r="E21">
        <v>16.8</v>
      </c>
      <c r="F21">
        <v>0</v>
      </c>
      <c r="G21">
        <v>0</v>
      </c>
      <c r="H21">
        <v>0</v>
      </c>
      <c r="I21">
        <v>0</v>
      </c>
      <c r="J21">
        <v>0</v>
      </c>
      <c r="K21">
        <v>80</v>
      </c>
      <c r="L21">
        <v>25.1</v>
      </c>
      <c r="M21" s="30">
        <f t="shared" si="0"/>
        <v>0</v>
      </c>
    </row>
    <row r="22" spans="1:13" ht="12.75">
      <c r="A22" s="21">
        <v>38292</v>
      </c>
      <c r="B22" s="22">
        <v>0.11958333333333333</v>
      </c>
      <c r="C22" s="26">
        <v>21.0000000023283</v>
      </c>
      <c r="D22">
        <v>91</v>
      </c>
      <c r="E22">
        <v>15.4</v>
      </c>
      <c r="F22">
        <v>0</v>
      </c>
      <c r="G22">
        <v>0</v>
      </c>
      <c r="H22">
        <v>0</v>
      </c>
      <c r="I22">
        <v>0</v>
      </c>
      <c r="J22">
        <v>0</v>
      </c>
      <c r="K22">
        <v>80</v>
      </c>
      <c r="L22">
        <v>25.1</v>
      </c>
      <c r="M22" s="30">
        <f t="shared" si="0"/>
        <v>0</v>
      </c>
    </row>
    <row r="23" spans="1:13" ht="12.75">
      <c r="A23" s="21">
        <v>38292</v>
      </c>
      <c r="B23" s="22">
        <v>0.12027777777777778</v>
      </c>
      <c r="C23" s="26">
        <v>22.0000000055879</v>
      </c>
      <c r="D23">
        <v>91</v>
      </c>
      <c r="E23">
        <v>14.4</v>
      </c>
      <c r="F23">
        <v>0</v>
      </c>
      <c r="G23">
        <v>0</v>
      </c>
      <c r="H23">
        <v>0</v>
      </c>
      <c r="I23">
        <v>0</v>
      </c>
      <c r="J23">
        <v>0</v>
      </c>
      <c r="K23">
        <v>80</v>
      </c>
      <c r="L23">
        <v>25.1</v>
      </c>
      <c r="M23" s="30">
        <f t="shared" si="0"/>
        <v>0</v>
      </c>
    </row>
    <row r="24" spans="1:13" ht="12.75">
      <c r="A24" s="21">
        <v>38292</v>
      </c>
      <c r="B24" s="22">
        <v>0.12097222222222222</v>
      </c>
      <c r="C24" s="26">
        <v>22.9999999983702</v>
      </c>
      <c r="D24">
        <v>91</v>
      </c>
      <c r="E24">
        <v>13.6</v>
      </c>
      <c r="F24">
        <v>0</v>
      </c>
      <c r="G24">
        <v>0</v>
      </c>
      <c r="H24">
        <v>0</v>
      </c>
      <c r="I24">
        <v>0</v>
      </c>
      <c r="J24">
        <v>0</v>
      </c>
      <c r="K24">
        <v>80</v>
      </c>
      <c r="L24">
        <v>25.1</v>
      </c>
      <c r="M24" s="30">
        <f t="shared" si="0"/>
        <v>0</v>
      </c>
    </row>
    <row r="25" spans="1:13" ht="12.75">
      <c r="A25" s="21">
        <v>38292</v>
      </c>
      <c r="B25" s="22">
        <v>0.12166666666666666</v>
      </c>
      <c r="C25" s="26">
        <v>24.0000000016298</v>
      </c>
      <c r="D25">
        <v>91</v>
      </c>
      <c r="E25">
        <v>12.9</v>
      </c>
      <c r="F25">
        <v>0</v>
      </c>
      <c r="G25">
        <v>0</v>
      </c>
      <c r="H25">
        <v>0</v>
      </c>
      <c r="I25">
        <v>0</v>
      </c>
      <c r="J25">
        <v>0</v>
      </c>
      <c r="K25">
        <v>80</v>
      </c>
      <c r="L25">
        <v>25.1</v>
      </c>
      <c r="M25" s="30">
        <f t="shared" si="0"/>
        <v>0</v>
      </c>
    </row>
    <row r="26" spans="1:13" ht="12.75">
      <c r="A26" s="21">
        <v>38292</v>
      </c>
      <c r="B26" s="22">
        <v>0.1223611111111111</v>
      </c>
      <c r="C26" s="26">
        <v>25.0000000048894</v>
      </c>
      <c r="D26">
        <v>92</v>
      </c>
      <c r="E26">
        <v>12.4</v>
      </c>
      <c r="F26">
        <v>0</v>
      </c>
      <c r="G26">
        <v>0</v>
      </c>
      <c r="H26">
        <v>0</v>
      </c>
      <c r="I26">
        <v>0</v>
      </c>
      <c r="J26">
        <v>0</v>
      </c>
      <c r="K26">
        <v>80</v>
      </c>
      <c r="L26">
        <v>25.1</v>
      </c>
      <c r="M26" s="30">
        <f t="shared" si="0"/>
        <v>0</v>
      </c>
    </row>
    <row r="27" spans="1:13" ht="12.75">
      <c r="A27" s="21">
        <v>38292</v>
      </c>
      <c r="B27" s="22">
        <v>0.12305555555555554</v>
      </c>
      <c r="C27" s="26">
        <v>25.9999999976717</v>
      </c>
      <c r="D27">
        <v>92</v>
      </c>
      <c r="E27">
        <v>12</v>
      </c>
      <c r="F27">
        <v>0</v>
      </c>
      <c r="G27">
        <v>0</v>
      </c>
      <c r="H27">
        <v>0</v>
      </c>
      <c r="I27">
        <v>0</v>
      </c>
      <c r="J27">
        <v>0</v>
      </c>
      <c r="K27">
        <v>80</v>
      </c>
      <c r="L27">
        <v>25.1</v>
      </c>
      <c r="M27" s="30">
        <f t="shared" si="0"/>
        <v>0</v>
      </c>
    </row>
    <row r="28" spans="1:13" ht="12.75">
      <c r="A28" s="21">
        <v>38292</v>
      </c>
      <c r="B28" s="22">
        <v>0.12375</v>
      </c>
      <c r="C28" s="26">
        <v>27.0000000009313</v>
      </c>
      <c r="D28">
        <v>92</v>
      </c>
      <c r="E28">
        <v>11.6</v>
      </c>
      <c r="F28">
        <v>0</v>
      </c>
      <c r="G28">
        <v>0</v>
      </c>
      <c r="H28">
        <v>0</v>
      </c>
      <c r="I28">
        <v>0</v>
      </c>
      <c r="J28">
        <v>0</v>
      </c>
      <c r="K28">
        <v>80</v>
      </c>
      <c r="L28">
        <v>25.1</v>
      </c>
      <c r="M28" s="30">
        <f t="shared" si="0"/>
        <v>0</v>
      </c>
    </row>
    <row r="29" spans="1:13" ht="12.75">
      <c r="A29" s="21">
        <v>38292</v>
      </c>
      <c r="B29" s="22">
        <v>0.12444444444444445</v>
      </c>
      <c r="C29" s="26">
        <v>28.000000004191</v>
      </c>
      <c r="D29">
        <v>92</v>
      </c>
      <c r="E29">
        <v>11.3</v>
      </c>
      <c r="F29">
        <v>0</v>
      </c>
      <c r="G29">
        <v>0</v>
      </c>
      <c r="H29">
        <v>0</v>
      </c>
      <c r="I29">
        <v>0</v>
      </c>
      <c r="J29">
        <v>0</v>
      </c>
      <c r="K29">
        <v>80</v>
      </c>
      <c r="L29">
        <v>25.1</v>
      </c>
      <c r="M29" s="30">
        <f t="shared" si="0"/>
        <v>0</v>
      </c>
    </row>
    <row r="30" spans="1:13" ht="12.75">
      <c r="A30" s="21">
        <v>38292</v>
      </c>
      <c r="B30" s="22">
        <v>0.12513888888888888</v>
      </c>
      <c r="C30" s="26">
        <v>29.0000000074506</v>
      </c>
      <c r="D30">
        <v>92</v>
      </c>
      <c r="E30">
        <v>11</v>
      </c>
      <c r="F30">
        <v>0</v>
      </c>
      <c r="G30">
        <v>0</v>
      </c>
      <c r="H30">
        <v>0</v>
      </c>
      <c r="I30">
        <v>0</v>
      </c>
      <c r="J30">
        <v>0</v>
      </c>
      <c r="K30">
        <v>80</v>
      </c>
      <c r="L30">
        <v>25.1</v>
      </c>
      <c r="M30" s="30">
        <f t="shared" si="0"/>
        <v>0</v>
      </c>
    </row>
    <row r="31" spans="1:13" ht="12.75">
      <c r="A31" s="21">
        <v>38292</v>
      </c>
      <c r="B31" s="22">
        <v>0.12583333333333332</v>
      </c>
      <c r="C31" s="26">
        <v>30.0000000002328</v>
      </c>
      <c r="D31">
        <v>92</v>
      </c>
      <c r="E31">
        <v>10.8</v>
      </c>
      <c r="F31">
        <v>0</v>
      </c>
      <c r="G31">
        <v>0</v>
      </c>
      <c r="H31">
        <v>0</v>
      </c>
      <c r="I31">
        <v>0</v>
      </c>
      <c r="J31">
        <v>0</v>
      </c>
      <c r="K31">
        <v>80</v>
      </c>
      <c r="L31">
        <v>25.1</v>
      </c>
      <c r="M31" s="30">
        <f t="shared" si="0"/>
        <v>0</v>
      </c>
    </row>
    <row r="32" spans="1:13" ht="12.75">
      <c r="A32" s="21">
        <v>38292</v>
      </c>
      <c r="B32" s="22">
        <v>0.12652777777777777</v>
      </c>
      <c r="C32" s="26">
        <v>31.0000000034925</v>
      </c>
      <c r="D32">
        <v>92</v>
      </c>
      <c r="E32">
        <v>10.4</v>
      </c>
      <c r="F32">
        <v>0</v>
      </c>
      <c r="G32">
        <v>0</v>
      </c>
      <c r="H32">
        <v>0</v>
      </c>
      <c r="I32">
        <v>0</v>
      </c>
      <c r="J32">
        <v>0</v>
      </c>
      <c r="K32">
        <v>80</v>
      </c>
      <c r="L32">
        <v>25.1</v>
      </c>
      <c r="M32" s="30">
        <f t="shared" si="0"/>
        <v>0</v>
      </c>
    </row>
    <row r="33" spans="1:13" ht="12.75">
      <c r="A33" s="21">
        <v>38292</v>
      </c>
      <c r="B33" s="22">
        <v>0.1272222222222222</v>
      </c>
      <c r="C33" s="26">
        <v>32.0000000067521</v>
      </c>
      <c r="D33">
        <v>91</v>
      </c>
      <c r="E33">
        <v>10.1</v>
      </c>
      <c r="F33">
        <v>0</v>
      </c>
      <c r="G33">
        <v>0</v>
      </c>
      <c r="H33">
        <v>0</v>
      </c>
      <c r="I33">
        <v>0</v>
      </c>
      <c r="J33">
        <v>0</v>
      </c>
      <c r="K33">
        <v>80</v>
      </c>
      <c r="L33">
        <v>25.1</v>
      </c>
      <c r="M33" s="30">
        <f t="shared" si="0"/>
        <v>0</v>
      </c>
    </row>
    <row r="34" spans="1:13" ht="12.75">
      <c r="A34" s="21">
        <v>38292</v>
      </c>
      <c r="B34" s="22">
        <v>0.12791666666666665</v>
      </c>
      <c r="C34" s="26">
        <v>32.9999999995343</v>
      </c>
      <c r="D34">
        <v>91</v>
      </c>
      <c r="E34">
        <v>9.8</v>
      </c>
      <c r="F34">
        <v>0</v>
      </c>
      <c r="G34">
        <v>0</v>
      </c>
      <c r="H34">
        <v>0</v>
      </c>
      <c r="I34">
        <v>0</v>
      </c>
      <c r="J34">
        <v>0</v>
      </c>
      <c r="K34">
        <v>80</v>
      </c>
      <c r="L34">
        <v>25.1</v>
      </c>
      <c r="M34" s="30">
        <f t="shared" si="0"/>
        <v>0</v>
      </c>
    </row>
    <row r="35" spans="1:13" ht="12.75">
      <c r="A35" s="21">
        <v>38292</v>
      </c>
      <c r="B35" s="22">
        <v>0.12861111111111112</v>
      </c>
      <c r="C35" s="26">
        <v>34.000000002794</v>
      </c>
      <c r="D35">
        <v>91</v>
      </c>
      <c r="E35">
        <v>9.6</v>
      </c>
      <c r="F35">
        <v>0</v>
      </c>
      <c r="G35">
        <v>0</v>
      </c>
      <c r="H35">
        <v>0</v>
      </c>
      <c r="I35">
        <v>0</v>
      </c>
      <c r="J35">
        <v>0</v>
      </c>
      <c r="K35">
        <v>80</v>
      </c>
      <c r="L35">
        <v>25.1</v>
      </c>
      <c r="M35" s="30">
        <f t="shared" si="0"/>
        <v>0</v>
      </c>
    </row>
    <row r="36" spans="1:13" ht="12.75">
      <c r="A36" s="21">
        <v>38292</v>
      </c>
      <c r="B36" s="22">
        <v>0.12930555555555556</v>
      </c>
      <c r="C36" s="26">
        <v>35.0000000060536</v>
      </c>
      <c r="D36">
        <v>91</v>
      </c>
      <c r="E36">
        <v>9.3</v>
      </c>
      <c r="F36">
        <v>0</v>
      </c>
      <c r="G36">
        <v>0</v>
      </c>
      <c r="H36">
        <v>0</v>
      </c>
      <c r="I36">
        <v>0</v>
      </c>
      <c r="J36">
        <v>0</v>
      </c>
      <c r="K36">
        <v>80</v>
      </c>
      <c r="L36">
        <v>25.1</v>
      </c>
      <c r="M36" s="30">
        <f t="shared" si="0"/>
        <v>0</v>
      </c>
    </row>
    <row r="37" spans="1:13" ht="12.75">
      <c r="A37" s="21">
        <v>38292</v>
      </c>
      <c r="B37" s="22">
        <v>0.13</v>
      </c>
      <c r="C37" s="26">
        <v>35.9999999988358</v>
      </c>
      <c r="D37">
        <v>90</v>
      </c>
      <c r="E37">
        <v>8.9</v>
      </c>
      <c r="F37">
        <v>0</v>
      </c>
      <c r="G37">
        <v>0</v>
      </c>
      <c r="H37">
        <v>0</v>
      </c>
      <c r="I37">
        <v>0</v>
      </c>
      <c r="J37">
        <v>0</v>
      </c>
      <c r="K37">
        <v>80</v>
      </c>
      <c r="L37">
        <v>25.1</v>
      </c>
      <c r="M37" s="30">
        <f t="shared" si="0"/>
        <v>0</v>
      </c>
    </row>
    <row r="38" spans="1:13" ht="12.75">
      <c r="A38" s="21">
        <v>38292</v>
      </c>
      <c r="B38" s="22">
        <v>0.13069444444444445</v>
      </c>
      <c r="C38" s="26">
        <v>37.0000000020955</v>
      </c>
      <c r="D38">
        <v>90</v>
      </c>
      <c r="E38">
        <v>8.7</v>
      </c>
      <c r="F38">
        <v>0</v>
      </c>
      <c r="G38">
        <v>0</v>
      </c>
      <c r="H38">
        <v>0</v>
      </c>
      <c r="I38">
        <v>0</v>
      </c>
      <c r="J38">
        <v>0</v>
      </c>
      <c r="K38">
        <v>80</v>
      </c>
      <c r="L38">
        <v>25.1</v>
      </c>
      <c r="M38" s="30">
        <f t="shared" si="0"/>
        <v>0</v>
      </c>
    </row>
    <row r="39" spans="1:13" ht="12.75">
      <c r="A39" s="21">
        <v>38292</v>
      </c>
      <c r="B39" s="22">
        <v>0.1313888888888889</v>
      </c>
      <c r="C39" s="26">
        <v>38.0000000053551</v>
      </c>
      <c r="D39">
        <v>89</v>
      </c>
      <c r="E39">
        <v>8.5</v>
      </c>
      <c r="F39">
        <v>0</v>
      </c>
      <c r="G39">
        <v>0</v>
      </c>
      <c r="H39">
        <v>0</v>
      </c>
      <c r="I39">
        <v>0</v>
      </c>
      <c r="J39">
        <v>0</v>
      </c>
      <c r="K39">
        <v>80</v>
      </c>
      <c r="L39">
        <v>25.1</v>
      </c>
      <c r="M39" s="30">
        <f t="shared" si="0"/>
        <v>0</v>
      </c>
    </row>
    <row r="40" spans="1:13" ht="12.75">
      <c r="A40" s="21">
        <v>38292</v>
      </c>
      <c r="B40" s="22">
        <v>0.13208333333333333</v>
      </c>
      <c r="C40" s="26">
        <v>38.9999999981374</v>
      </c>
      <c r="D40">
        <v>89</v>
      </c>
      <c r="E40">
        <v>8.2</v>
      </c>
      <c r="F40">
        <v>0</v>
      </c>
      <c r="G40">
        <v>0</v>
      </c>
      <c r="H40">
        <v>0</v>
      </c>
      <c r="I40">
        <v>0</v>
      </c>
      <c r="J40">
        <v>0</v>
      </c>
      <c r="K40">
        <v>80</v>
      </c>
      <c r="L40">
        <v>25.1</v>
      </c>
      <c r="M40" s="30">
        <f t="shared" si="0"/>
        <v>0</v>
      </c>
    </row>
    <row r="41" spans="1:13" ht="12.75">
      <c r="A41" s="21">
        <v>38292</v>
      </c>
      <c r="B41" s="22">
        <v>0.13277777777777777</v>
      </c>
      <c r="C41" s="26">
        <v>40.000000001397</v>
      </c>
      <c r="D41">
        <v>88</v>
      </c>
      <c r="E41">
        <v>7.9</v>
      </c>
      <c r="F41">
        <v>0</v>
      </c>
      <c r="G41">
        <v>0</v>
      </c>
      <c r="H41">
        <v>0</v>
      </c>
      <c r="I41">
        <v>0</v>
      </c>
      <c r="J41">
        <v>0</v>
      </c>
      <c r="K41">
        <v>80</v>
      </c>
      <c r="L41">
        <v>25.1</v>
      </c>
      <c r="M41" s="30">
        <f t="shared" si="0"/>
        <v>0</v>
      </c>
    </row>
    <row r="42" spans="1:13" ht="12.75">
      <c r="A42" s="21">
        <v>38292</v>
      </c>
      <c r="B42" s="22">
        <v>0.13347222222222221</v>
      </c>
      <c r="C42" s="26">
        <v>41.0000000046566</v>
      </c>
      <c r="D42">
        <v>88</v>
      </c>
      <c r="E42">
        <v>7.7</v>
      </c>
      <c r="F42">
        <v>0</v>
      </c>
      <c r="G42">
        <v>0</v>
      </c>
      <c r="H42">
        <v>0</v>
      </c>
      <c r="I42">
        <v>0</v>
      </c>
      <c r="J42">
        <v>0</v>
      </c>
      <c r="K42">
        <v>80</v>
      </c>
      <c r="L42">
        <v>25.1</v>
      </c>
      <c r="M42" s="30">
        <f t="shared" si="0"/>
        <v>0</v>
      </c>
    </row>
    <row r="43" spans="1:13" ht="12.75">
      <c r="A43" s="21">
        <v>38292</v>
      </c>
      <c r="B43" s="22">
        <v>0.13416666666666668</v>
      </c>
      <c r="C43" s="26">
        <v>41.9999999974389</v>
      </c>
      <c r="D43">
        <v>87</v>
      </c>
      <c r="E43">
        <v>7.5</v>
      </c>
      <c r="F43">
        <v>0</v>
      </c>
      <c r="G43">
        <v>0</v>
      </c>
      <c r="H43">
        <v>0</v>
      </c>
      <c r="I43">
        <v>0</v>
      </c>
      <c r="J43">
        <v>0</v>
      </c>
      <c r="K43">
        <v>80</v>
      </c>
      <c r="L43">
        <v>25.1</v>
      </c>
      <c r="M43" s="30">
        <f t="shared" si="0"/>
        <v>0</v>
      </c>
    </row>
    <row r="44" spans="1:13" ht="12.75">
      <c r="A44" s="21">
        <v>38292</v>
      </c>
      <c r="B44" s="22">
        <v>0.13486111111111113</v>
      </c>
      <c r="C44" s="26">
        <v>43.0000000006985</v>
      </c>
      <c r="D44">
        <v>87</v>
      </c>
      <c r="E44">
        <v>7.4</v>
      </c>
      <c r="F44">
        <v>0</v>
      </c>
      <c r="G44">
        <v>0</v>
      </c>
      <c r="H44">
        <v>0</v>
      </c>
      <c r="I44">
        <v>0</v>
      </c>
      <c r="J44">
        <v>0</v>
      </c>
      <c r="K44">
        <v>80</v>
      </c>
      <c r="L44">
        <v>25.1</v>
      </c>
      <c r="M44" s="30">
        <f t="shared" si="0"/>
        <v>0</v>
      </c>
    </row>
    <row r="45" spans="1:13" ht="12.75">
      <c r="A45" s="21">
        <v>38292</v>
      </c>
      <c r="B45" s="22">
        <v>0.13555555555555557</v>
      </c>
      <c r="C45" s="26">
        <v>44.0000000039581</v>
      </c>
      <c r="D45">
        <v>86</v>
      </c>
      <c r="E45">
        <v>7.2</v>
      </c>
      <c r="F45">
        <v>0</v>
      </c>
      <c r="G45">
        <v>0</v>
      </c>
      <c r="H45">
        <v>0</v>
      </c>
      <c r="I45">
        <v>0</v>
      </c>
      <c r="J45">
        <v>0</v>
      </c>
      <c r="K45">
        <v>80</v>
      </c>
      <c r="L45">
        <v>25.1</v>
      </c>
      <c r="M45" s="30">
        <f t="shared" si="0"/>
        <v>0</v>
      </c>
    </row>
    <row r="46" spans="1:13" ht="12.75">
      <c r="A46" s="21">
        <v>38292</v>
      </c>
      <c r="B46" s="22">
        <v>0.13625</v>
      </c>
      <c r="C46" s="26">
        <v>45.0000000072178</v>
      </c>
      <c r="D46">
        <v>86</v>
      </c>
      <c r="E46">
        <v>7</v>
      </c>
      <c r="F46">
        <v>0</v>
      </c>
      <c r="G46">
        <v>0</v>
      </c>
      <c r="H46">
        <v>0</v>
      </c>
      <c r="I46">
        <v>0</v>
      </c>
      <c r="J46">
        <v>0</v>
      </c>
      <c r="K46">
        <v>80</v>
      </c>
      <c r="L46">
        <v>25.1</v>
      </c>
      <c r="M46" s="30">
        <f t="shared" si="0"/>
        <v>0</v>
      </c>
    </row>
    <row r="47" spans="1:13" ht="12.75">
      <c r="A47" s="21">
        <v>38292</v>
      </c>
      <c r="B47" s="22">
        <v>0.13694444444444445</v>
      </c>
      <c r="C47" s="26">
        <v>46</v>
      </c>
      <c r="D47">
        <v>85</v>
      </c>
      <c r="E47">
        <v>6.9</v>
      </c>
      <c r="F47">
        <v>0</v>
      </c>
      <c r="G47">
        <v>2</v>
      </c>
      <c r="H47">
        <v>0</v>
      </c>
      <c r="I47">
        <v>1</v>
      </c>
      <c r="J47">
        <v>0</v>
      </c>
      <c r="K47">
        <v>80</v>
      </c>
      <c r="L47">
        <v>25.1</v>
      </c>
      <c r="M47" s="30">
        <f t="shared" si="0"/>
        <v>8.23529411764706E-06</v>
      </c>
    </row>
    <row r="48" spans="1:13" ht="12.75">
      <c r="A48" s="21">
        <v>38292</v>
      </c>
      <c r="B48" s="22">
        <v>0.1376388888888889</v>
      </c>
      <c r="C48" s="26">
        <v>47.0000000032596</v>
      </c>
      <c r="D48">
        <v>84</v>
      </c>
      <c r="E48">
        <v>6.7</v>
      </c>
      <c r="F48">
        <v>0</v>
      </c>
      <c r="G48">
        <v>7</v>
      </c>
      <c r="H48">
        <v>1.00000000325963</v>
      </c>
      <c r="I48">
        <v>8</v>
      </c>
      <c r="J48">
        <v>5</v>
      </c>
      <c r="K48">
        <v>80</v>
      </c>
      <c r="L48">
        <v>25.1</v>
      </c>
      <c r="M48" s="30">
        <f t="shared" si="0"/>
        <v>5.764705882352942E-05</v>
      </c>
    </row>
    <row r="49" spans="1:13" ht="12.75">
      <c r="A49" s="21">
        <v>38292</v>
      </c>
      <c r="B49" s="22">
        <v>0.13833333333333334</v>
      </c>
      <c r="C49" s="26">
        <v>48.0000000065193</v>
      </c>
      <c r="D49">
        <v>84</v>
      </c>
      <c r="E49">
        <v>6.6</v>
      </c>
      <c r="F49">
        <v>1.00000000325963</v>
      </c>
      <c r="G49">
        <v>22</v>
      </c>
      <c r="H49">
        <v>2.00000000651926</v>
      </c>
      <c r="I49">
        <v>15</v>
      </c>
      <c r="J49">
        <v>10</v>
      </c>
      <c r="K49">
        <v>80</v>
      </c>
      <c r="L49">
        <v>25.1</v>
      </c>
      <c r="M49" s="30">
        <f t="shared" si="0"/>
        <v>5.764705882352942E-05</v>
      </c>
    </row>
    <row r="50" spans="1:13" ht="12.75">
      <c r="A50" s="21">
        <v>38292</v>
      </c>
      <c r="B50" s="22">
        <v>0.13902777777777778</v>
      </c>
      <c r="C50" s="26">
        <v>48.9999999993015</v>
      </c>
      <c r="D50">
        <v>83</v>
      </c>
      <c r="E50">
        <v>6.6</v>
      </c>
      <c r="F50">
        <v>1.99999999604188</v>
      </c>
      <c r="G50">
        <v>50</v>
      </c>
      <c r="H50">
        <v>2.99999999930151</v>
      </c>
      <c r="I50">
        <v>23</v>
      </c>
      <c r="J50">
        <v>15</v>
      </c>
      <c r="K50">
        <v>82.9999999804422</v>
      </c>
      <c r="L50">
        <v>6.60000012060627</v>
      </c>
      <c r="M50" s="30">
        <f t="shared" si="0"/>
        <v>6.588235294117648E-05</v>
      </c>
    </row>
    <row r="51" spans="1:13" ht="12.75">
      <c r="A51" s="21">
        <v>38292</v>
      </c>
      <c r="B51" s="22">
        <v>0.13972222222222222</v>
      </c>
      <c r="C51" s="26">
        <v>50.0000000025611</v>
      </c>
      <c r="D51">
        <v>83</v>
      </c>
      <c r="E51">
        <v>6.6</v>
      </c>
      <c r="F51">
        <v>2.99999999930151</v>
      </c>
      <c r="G51">
        <v>83</v>
      </c>
      <c r="H51">
        <v>4.00000000256114</v>
      </c>
      <c r="I51">
        <v>30</v>
      </c>
      <c r="J51">
        <v>20</v>
      </c>
      <c r="K51">
        <v>82.9999999902211</v>
      </c>
      <c r="L51">
        <v>6.60000006030314</v>
      </c>
      <c r="M51" s="30">
        <f t="shared" si="0"/>
        <v>5.764705882352942E-05</v>
      </c>
    </row>
    <row r="52" spans="1:13" ht="12.75">
      <c r="A52" s="21">
        <v>38292</v>
      </c>
      <c r="B52" s="22">
        <v>0.14041666666666666</v>
      </c>
      <c r="C52" s="26">
        <v>51.0000000058208</v>
      </c>
      <c r="D52">
        <v>82</v>
      </c>
      <c r="E52">
        <v>6.5</v>
      </c>
      <c r="F52">
        <v>4.00000000256114</v>
      </c>
      <c r="G52">
        <v>118</v>
      </c>
      <c r="H52">
        <v>5.00000000582077</v>
      </c>
      <c r="I52">
        <v>37</v>
      </c>
      <c r="J52">
        <v>26</v>
      </c>
      <c r="K52">
        <v>82.6666666597076</v>
      </c>
      <c r="L52">
        <v>6.56666670682478</v>
      </c>
      <c r="M52" s="30">
        <f t="shared" si="0"/>
        <v>5.764705882352942E-05</v>
      </c>
    </row>
    <row r="53" spans="1:13" ht="12.75">
      <c r="A53" s="21">
        <v>38292</v>
      </c>
      <c r="B53" s="22">
        <v>0.1411111111111111</v>
      </c>
      <c r="C53" s="26">
        <v>51.999999998603</v>
      </c>
      <c r="D53">
        <v>81</v>
      </c>
      <c r="E53">
        <v>6.5</v>
      </c>
      <c r="F53">
        <v>4.99999999534339</v>
      </c>
      <c r="G53">
        <v>154</v>
      </c>
      <c r="H53">
        <v>5.99999999860302</v>
      </c>
      <c r="I53">
        <v>45</v>
      </c>
      <c r="J53">
        <v>31</v>
      </c>
      <c r="K53">
        <v>82.2499999976426</v>
      </c>
      <c r="L53">
        <v>6.55000003023306</v>
      </c>
      <c r="M53" s="30">
        <f t="shared" si="0"/>
        <v>6.588235294117648E-05</v>
      </c>
    </row>
    <row r="54" spans="1:13" ht="12.75">
      <c r="A54" s="21">
        <v>38292</v>
      </c>
      <c r="B54" s="22">
        <v>0.14180555555555555</v>
      </c>
      <c r="C54" s="26">
        <v>53.0000000018626</v>
      </c>
      <c r="D54">
        <v>81</v>
      </c>
      <c r="E54">
        <v>6.5</v>
      </c>
      <c r="F54">
        <v>5.99999999860302</v>
      </c>
      <c r="G54">
        <v>190</v>
      </c>
      <c r="H54">
        <v>7.00000000186265</v>
      </c>
      <c r="I54">
        <v>52</v>
      </c>
      <c r="J54">
        <v>37</v>
      </c>
      <c r="K54">
        <v>81.9999999973923</v>
      </c>
      <c r="L54">
        <v>6.54000002415758</v>
      </c>
      <c r="M54" s="30">
        <f t="shared" si="0"/>
        <v>5.764705882352942E-05</v>
      </c>
    </row>
    <row r="55" spans="1:13" ht="12.75">
      <c r="A55" s="21">
        <v>38292</v>
      </c>
      <c r="B55" s="22">
        <v>0.1425</v>
      </c>
      <c r="C55" s="26">
        <v>54.0000000051223</v>
      </c>
      <c r="D55">
        <v>81</v>
      </c>
      <c r="E55">
        <v>6.5</v>
      </c>
      <c r="F55">
        <v>7.00000000186265</v>
      </c>
      <c r="G55">
        <v>227</v>
      </c>
      <c r="H55">
        <v>8.00000000512227</v>
      </c>
      <c r="I55">
        <v>59</v>
      </c>
      <c r="J55">
        <v>42</v>
      </c>
      <c r="K55">
        <v>81.8333333307593</v>
      </c>
      <c r="L55">
        <v>6.53333335344861</v>
      </c>
      <c r="M55" s="30">
        <f t="shared" si="0"/>
        <v>5.764705882352942E-05</v>
      </c>
    </row>
    <row r="56" spans="1:13" ht="12.75">
      <c r="A56" s="21">
        <v>38292</v>
      </c>
      <c r="B56" s="22">
        <v>0.14319444444444443</v>
      </c>
      <c r="C56" s="26">
        <v>54.9999999979045</v>
      </c>
      <c r="D56">
        <v>80</v>
      </c>
      <c r="E56">
        <v>6.5</v>
      </c>
      <c r="F56">
        <v>7.9999999946449</v>
      </c>
      <c r="G56">
        <v>263</v>
      </c>
      <c r="H56">
        <v>8.99999999790452</v>
      </c>
      <c r="I56">
        <v>67</v>
      </c>
      <c r="J56">
        <v>48</v>
      </c>
      <c r="K56">
        <v>81.5714285710342</v>
      </c>
      <c r="L56">
        <v>6.52857144584604</v>
      </c>
      <c r="M56" s="30">
        <f t="shared" si="0"/>
        <v>6.588235294117648E-05</v>
      </c>
    </row>
    <row r="57" spans="1:13" ht="12.75">
      <c r="A57" s="21">
        <v>38292</v>
      </c>
      <c r="B57" s="22">
        <v>0.14388888888888887</v>
      </c>
      <c r="C57" s="26">
        <v>56.0000000011642</v>
      </c>
      <c r="D57">
        <v>80</v>
      </c>
      <c r="E57">
        <v>6.4</v>
      </c>
      <c r="F57">
        <v>8.99999999790452</v>
      </c>
      <c r="G57">
        <v>300</v>
      </c>
      <c r="H57">
        <v>10.0000000011642</v>
      </c>
      <c r="I57">
        <v>74</v>
      </c>
      <c r="J57">
        <v>53</v>
      </c>
      <c r="K57">
        <v>81.3749999990432</v>
      </c>
      <c r="L57">
        <v>6.51250001506523</v>
      </c>
      <c r="M57" s="30">
        <f t="shared" si="0"/>
        <v>5.764705882352942E-05</v>
      </c>
    </row>
    <row r="58" spans="1:13" ht="12.75">
      <c r="A58" s="21">
        <v>38292</v>
      </c>
      <c r="B58" s="22">
        <v>0.1445833333333333</v>
      </c>
      <c r="C58" s="26">
        <v>57.0000000044238</v>
      </c>
      <c r="D58">
        <v>80</v>
      </c>
      <c r="E58">
        <v>6.4</v>
      </c>
      <c r="F58">
        <v>10.0000000011642</v>
      </c>
      <c r="G58">
        <v>336</v>
      </c>
      <c r="H58">
        <v>11.0000000044238</v>
      </c>
      <c r="I58">
        <v>81</v>
      </c>
      <c r="J58">
        <v>59</v>
      </c>
      <c r="K58">
        <v>81.2222222209488</v>
      </c>
      <c r="L58">
        <v>6.50000001335672</v>
      </c>
      <c r="M58" s="30">
        <f t="shared" si="0"/>
        <v>5.764705882352942E-05</v>
      </c>
    </row>
    <row r="59" spans="1:13" ht="12.75">
      <c r="A59" s="21">
        <v>38292</v>
      </c>
      <c r="B59" s="22">
        <v>0.14527777777777778</v>
      </c>
      <c r="C59" s="26">
        <v>58.0000000076834</v>
      </c>
      <c r="D59">
        <v>79</v>
      </c>
      <c r="E59">
        <v>6.5</v>
      </c>
      <c r="F59">
        <v>11.0000000044238</v>
      </c>
      <c r="G59">
        <v>373</v>
      </c>
      <c r="H59">
        <v>12.0000000076834</v>
      </c>
      <c r="I59">
        <v>89</v>
      </c>
      <c r="J59">
        <v>64</v>
      </c>
      <c r="K59">
        <v>80.9999999983003</v>
      </c>
      <c r="L59">
        <v>6.50000001202105</v>
      </c>
      <c r="M59" s="30">
        <f t="shared" si="0"/>
        <v>6.588235294117648E-05</v>
      </c>
    </row>
    <row r="60" spans="1:13" ht="12.75">
      <c r="A60" s="21">
        <v>38292</v>
      </c>
      <c r="B60" s="22">
        <v>0.14597222222222223</v>
      </c>
      <c r="C60" s="26">
        <v>59.0000000004657</v>
      </c>
      <c r="D60">
        <v>79</v>
      </c>
      <c r="E60">
        <v>6.4</v>
      </c>
      <c r="F60">
        <v>11.999999997206</v>
      </c>
      <c r="G60">
        <v>409</v>
      </c>
      <c r="H60">
        <v>13.0000000004657</v>
      </c>
      <c r="I60">
        <v>96</v>
      </c>
      <c r="J60">
        <v>70</v>
      </c>
      <c r="K60">
        <v>80.8181818179567</v>
      </c>
      <c r="L60">
        <v>6.49090910190332</v>
      </c>
      <c r="M60" s="30">
        <f t="shared" si="0"/>
        <v>5.764705882352942E-05</v>
      </c>
    </row>
    <row r="61" spans="1:13" ht="12.75">
      <c r="A61" s="21">
        <v>38292</v>
      </c>
      <c r="B61" s="22">
        <v>0.14666666666666667</v>
      </c>
      <c r="C61" s="26">
        <v>60.0000000037253</v>
      </c>
      <c r="D61">
        <v>79</v>
      </c>
      <c r="E61">
        <v>6.4</v>
      </c>
      <c r="F61">
        <v>13.0000000004657</v>
      </c>
      <c r="G61">
        <v>447</v>
      </c>
      <c r="H61">
        <v>14.0000000037253</v>
      </c>
      <c r="I61">
        <v>103</v>
      </c>
      <c r="J61">
        <v>75</v>
      </c>
      <c r="K61">
        <v>80.6666666660134</v>
      </c>
      <c r="L61">
        <v>6.48333334338903</v>
      </c>
      <c r="M61" s="30">
        <f t="shared" si="0"/>
        <v>5.764705882352942E-05</v>
      </c>
    </row>
    <row r="62" spans="1:13" ht="12.75">
      <c r="A62" s="21">
        <v>38292</v>
      </c>
      <c r="B62" s="22">
        <v>0.1473611111111111</v>
      </c>
      <c r="C62" s="26">
        <v>61.0000000069849</v>
      </c>
      <c r="D62">
        <v>79</v>
      </c>
      <c r="E62">
        <v>6.4</v>
      </c>
      <c r="F62">
        <v>14.0000000037253</v>
      </c>
      <c r="G62">
        <v>483</v>
      </c>
      <c r="H62">
        <v>15.0000000069849</v>
      </c>
      <c r="I62">
        <v>111</v>
      </c>
      <c r="J62">
        <v>81</v>
      </c>
      <c r="K62">
        <v>80.5384615375095</v>
      </c>
      <c r="L62">
        <v>6.47692308618781</v>
      </c>
      <c r="M62" s="30">
        <f t="shared" si="0"/>
        <v>6.588235294117648E-05</v>
      </c>
    </row>
    <row r="63" spans="1:13" ht="12.75">
      <c r="A63" s="21">
        <v>38292</v>
      </c>
      <c r="B63" s="22">
        <v>0.14805555555555555</v>
      </c>
      <c r="C63" s="26">
        <v>61.9999999997672</v>
      </c>
      <c r="D63">
        <v>78</v>
      </c>
      <c r="E63">
        <v>6.4</v>
      </c>
      <c r="F63">
        <v>14.9999999965075</v>
      </c>
      <c r="G63">
        <v>519</v>
      </c>
      <c r="H63">
        <v>15.9999999997672</v>
      </c>
      <c r="I63">
        <v>118</v>
      </c>
      <c r="J63">
        <v>86</v>
      </c>
      <c r="K63">
        <v>80.3571428575646</v>
      </c>
      <c r="L63">
        <v>6.4714285800711</v>
      </c>
      <c r="M63" s="30">
        <f t="shared" si="0"/>
        <v>5.764705882352942E-05</v>
      </c>
    </row>
    <row r="64" spans="1:13" ht="12.75">
      <c r="A64" s="21">
        <v>38292</v>
      </c>
      <c r="B64" s="22">
        <v>0.14875</v>
      </c>
      <c r="C64" s="26">
        <v>63.0000000030268</v>
      </c>
      <c r="D64">
        <v>78</v>
      </c>
      <c r="E64">
        <v>6.4</v>
      </c>
      <c r="F64">
        <v>15.9999999997672</v>
      </c>
      <c r="G64">
        <v>555</v>
      </c>
      <c r="H64">
        <v>17.0000000030268</v>
      </c>
      <c r="I64">
        <v>125</v>
      </c>
      <c r="J64">
        <v>92</v>
      </c>
      <c r="K64">
        <v>80.1999999999131</v>
      </c>
      <c r="L64">
        <v>6.46666667471847</v>
      </c>
      <c r="M64" s="30">
        <f t="shared" si="0"/>
        <v>5.764705882352942E-05</v>
      </c>
    </row>
    <row r="65" spans="1:13" ht="12.75">
      <c r="A65" s="21">
        <v>38292</v>
      </c>
      <c r="B65" s="22">
        <v>0.14944444444444446</v>
      </c>
      <c r="C65" s="26">
        <v>64.0000000062864</v>
      </c>
      <c r="D65">
        <v>78</v>
      </c>
      <c r="E65">
        <v>6.3</v>
      </c>
      <c r="F65">
        <v>17.0000000030268</v>
      </c>
      <c r="G65">
        <v>593</v>
      </c>
      <c r="H65">
        <v>18.0000000062864</v>
      </c>
      <c r="I65">
        <v>133</v>
      </c>
      <c r="J65">
        <v>97</v>
      </c>
      <c r="K65">
        <v>80.0624999995243</v>
      </c>
      <c r="L65">
        <v>6.4562500075187</v>
      </c>
      <c r="M65" s="30">
        <f t="shared" si="0"/>
        <v>6.588235294117648E-05</v>
      </c>
    </row>
    <row r="66" spans="1:13" ht="12.75">
      <c r="A66" s="21">
        <v>38292</v>
      </c>
      <c r="B66" s="22">
        <v>0.1501388888888889</v>
      </c>
      <c r="C66" s="26">
        <v>64.9999999990687</v>
      </c>
      <c r="D66">
        <v>78</v>
      </c>
      <c r="E66">
        <v>6.4</v>
      </c>
      <c r="F66">
        <v>17.999999995809</v>
      </c>
      <c r="G66">
        <v>629</v>
      </c>
      <c r="H66">
        <v>18.9999999990687</v>
      </c>
      <c r="I66">
        <v>140</v>
      </c>
      <c r="J66">
        <v>103</v>
      </c>
      <c r="K66">
        <v>79.9411764710096</v>
      </c>
      <c r="L66">
        <v>6.45294118357071</v>
      </c>
      <c r="M66" s="30">
        <f t="shared" si="0"/>
        <v>5.764705882352942E-05</v>
      </c>
    </row>
    <row r="67" spans="1:13" ht="12.75">
      <c r="A67" s="21">
        <v>38292</v>
      </c>
      <c r="B67" s="22">
        <v>0.15083333333333335</v>
      </c>
      <c r="C67" s="26">
        <v>66.0000000023283</v>
      </c>
      <c r="D67">
        <v>78</v>
      </c>
      <c r="E67">
        <v>6.4</v>
      </c>
      <c r="F67">
        <v>18.9999999990687</v>
      </c>
      <c r="G67">
        <v>666</v>
      </c>
      <c r="H67">
        <v>20.0000000023283</v>
      </c>
      <c r="I67">
        <v>147</v>
      </c>
      <c r="J67">
        <v>109</v>
      </c>
      <c r="K67">
        <v>79.8333333333937</v>
      </c>
      <c r="L67">
        <v>6.45000000669647</v>
      </c>
      <c r="M67" s="30">
        <f>(I67-I66)*0.07/8500</f>
        <v>5.764705882352942E-05</v>
      </c>
    </row>
    <row r="68" spans="1:13" ht="12.75">
      <c r="A68" s="21">
        <v>38292</v>
      </c>
      <c r="B68" s="22">
        <v>0.1515277777777778</v>
      </c>
      <c r="C68" s="26">
        <v>67.0000000055879</v>
      </c>
      <c r="D68">
        <v>78</v>
      </c>
      <c r="E68">
        <v>6.4</v>
      </c>
      <c r="F68">
        <v>20.0000000023283</v>
      </c>
      <c r="G68">
        <v>703</v>
      </c>
      <c r="H68">
        <v>21.0000000055879</v>
      </c>
      <c r="I68">
        <v>155</v>
      </c>
      <c r="J68">
        <v>114</v>
      </c>
      <c r="K68">
        <v>79.7368421050342</v>
      </c>
      <c r="L68">
        <v>6.44736842738885</v>
      </c>
      <c r="M68" s="30">
        <f aca="true" t="shared" si="1" ref="M68:M131">(I68-I67)*0.07/8500</f>
        <v>6.588235294117648E-05</v>
      </c>
    </row>
    <row r="69" spans="1:13" ht="12.75">
      <c r="A69" s="21">
        <v>38292</v>
      </c>
      <c r="B69" s="22">
        <v>0.15222222222222223</v>
      </c>
      <c r="C69" s="26">
        <v>67.9999999983702</v>
      </c>
      <c r="D69">
        <v>78</v>
      </c>
      <c r="E69">
        <v>6.3</v>
      </c>
      <c r="F69">
        <v>20.9999999951106</v>
      </c>
      <c r="G69">
        <v>740</v>
      </c>
      <c r="H69">
        <v>21.9999999983702</v>
      </c>
      <c r="I69">
        <v>162</v>
      </c>
      <c r="J69">
        <v>120</v>
      </c>
      <c r="K69">
        <v>79.6500000004022</v>
      </c>
      <c r="L69">
        <v>6.44000000607199</v>
      </c>
      <c r="M69" s="30">
        <f t="shared" si="1"/>
        <v>5.764705882352942E-05</v>
      </c>
    </row>
    <row r="70" spans="1:13" ht="12.75">
      <c r="A70" s="21">
        <v>38292</v>
      </c>
      <c r="B70" s="22">
        <v>0.15291666666666667</v>
      </c>
      <c r="C70" s="26">
        <v>69.0000000016298</v>
      </c>
      <c r="D70">
        <v>77</v>
      </c>
      <c r="E70">
        <v>6.3</v>
      </c>
      <c r="F70">
        <v>21.9999999983702</v>
      </c>
      <c r="G70">
        <v>776</v>
      </c>
      <c r="H70">
        <v>23.0000000016298</v>
      </c>
      <c r="I70">
        <v>170</v>
      </c>
      <c r="J70">
        <v>125</v>
      </c>
      <c r="K70">
        <v>79.523809523791</v>
      </c>
      <c r="L70">
        <v>6.43333333909497</v>
      </c>
      <c r="M70" s="30">
        <f t="shared" si="1"/>
        <v>6.588235294117648E-05</v>
      </c>
    </row>
    <row r="71" spans="1:13" ht="12.75">
      <c r="A71" s="21">
        <v>38292</v>
      </c>
      <c r="B71" s="22">
        <v>0.15361111111111111</v>
      </c>
      <c r="C71" s="26">
        <v>70.0000000048894</v>
      </c>
      <c r="D71">
        <v>77</v>
      </c>
      <c r="E71">
        <v>6.3</v>
      </c>
      <c r="F71">
        <v>23.0000000016298</v>
      </c>
      <c r="G71">
        <v>813</v>
      </c>
      <c r="H71">
        <v>24.0000000048894</v>
      </c>
      <c r="I71">
        <v>177</v>
      </c>
      <c r="J71">
        <v>131</v>
      </c>
      <c r="K71">
        <v>79.4090909087248</v>
      </c>
      <c r="L71">
        <v>6.42727273275406</v>
      </c>
      <c r="M71" s="30">
        <f t="shared" si="1"/>
        <v>5.764705882352942E-05</v>
      </c>
    </row>
    <row r="72" spans="1:13" ht="12.75">
      <c r="A72" s="21">
        <v>38292</v>
      </c>
      <c r="B72" s="22">
        <v>0.15430555555555556</v>
      </c>
      <c r="C72" s="26">
        <v>70.9999999976717</v>
      </c>
      <c r="D72">
        <v>77</v>
      </c>
      <c r="E72">
        <v>6.3</v>
      </c>
      <c r="F72">
        <v>23.9999999944121</v>
      </c>
      <c r="G72">
        <v>850</v>
      </c>
      <c r="H72">
        <v>24.9999999976717</v>
      </c>
      <c r="I72">
        <v>184</v>
      </c>
      <c r="J72">
        <v>137</v>
      </c>
      <c r="K72">
        <v>79.3043478264822</v>
      </c>
      <c r="L72">
        <v>6.42173913571718</v>
      </c>
      <c r="M72" s="30">
        <f t="shared" si="1"/>
        <v>5.764705882352942E-05</v>
      </c>
    </row>
    <row r="73" spans="1:13" ht="12.75">
      <c r="A73" s="21">
        <v>38292</v>
      </c>
      <c r="B73" s="22">
        <v>0.155</v>
      </c>
      <c r="C73" s="26">
        <v>72.0000000009313</v>
      </c>
      <c r="D73">
        <v>77</v>
      </c>
      <c r="E73">
        <v>6.3</v>
      </c>
      <c r="F73">
        <v>24.9999999976717</v>
      </c>
      <c r="G73">
        <v>886</v>
      </c>
      <c r="H73">
        <v>26.0000000009313</v>
      </c>
      <c r="I73">
        <v>192</v>
      </c>
      <c r="J73">
        <v>142</v>
      </c>
      <c r="K73">
        <v>79.2083333334028</v>
      </c>
      <c r="L73">
        <v>6.41666667171262</v>
      </c>
      <c r="M73" s="30">
        <f t="shared" si="1"/>
        <v>6.588235294117648E-05</v>
      </c>
    </row>
    <row r="74" spans="1:13" ht="12.75">
      <c r="A74" s="21">
        <v>38292</v>
      </c>
      <c r="B74" s="22">
        <v>0.15569444444444444</v>
      </c>
      <c r="C74" s="26">
        <v>73.000000004191</v>
      </c>
      <c r="D74">
        <v>77</v>
      </c>
      <c r="E74">
        <v>6.3</v>
      </c>
      <c r="F74">
        <v>26.0000000009313</v>
      </c>
      <c r="G74">
        <v>923</v>
      </c>
      <c r="H74">
        <v>27.000000004191</v>
      </c>
      <c r="I74">
        <v>199</v>
      </c>
      <c r="J74">
        <v>148</v>
      </c>
      <c r="K74">
        <v>79.1199999997936</v>
      </c>
      <c r="L74">
        <v>6.41200000482969</v>
      </c>
      <c r="M74" s="30">
        <f t="shared" si="1"/>
        <v>5.764705882352942E-05</v>
      </c>
    </row>
    <row r="75" spans="1:13" ht="12.75">
      <c r="A75" s="21">
        <v>38292</v>
      </c>
      <c r="B75" s="22">
        <v>0.15638888888888888</v>
      </c>
      <c r="C75" s="26">
        <v>74.0000000074506</v>
      </c>
      <c r="D75">
        <v>77</v>
      </c>
      <c r="E75">
        <v>6.3</v>
      </c>
      <c r="F75">
        <v>27.000000004191</v>
      </c>
      <c r="G75">
        <v>960</v>
      </c>
      <c r="H75">
        <v>28.0000000074506</v>
      </c>
      <c r="I75">
        <v>206</v>
      </c>
      <c r="J75">
        <v>153</v>
      </c>
      <c r="K75">
        <v>79.0384615380207</v>
      </c>
      <c r="L75">
        <v>6.40769231232343</v>
      </c>
      <c r="M75" s="30">
        <f t="shared" si="1"/>
        <v>5.764705882352942E-05</v>
      </c>
    </row>
    <row r="76" spans="1:13" ht="12.75">
      <c r="A76" s="21">
        <v>38292</v>
      </c>
      <c r="B76" s="22">
        <v>0.15708333333333332</v>
      </c>
      <c r="C76" s="26">
        <v>75.0000000002328</v>
      </c>
      <c r="D76">
        <v>77</v>
      </c>
      <c r="E76">
        <v>6.3</v>
      </c>
      <c r="F76">
        <v>27.9999999969732</v>
      </c>
      <c r="G76">
        <v>996</v>
      </c>
      <c r="H76">
        <v>29.0000000002328</v>
      </c>
      <c r="I76">
        <v>214</v>
      </c>
      <c r="J76">
        <v>159</v>
      </c>
      <c r="K76">
        <v>78.962962963084</v>
      </c>
      <c r="L76">
        <v>6.40370370819213</v>
      </c>
      <c r="M76" s="30">
        <f t="shared" si="1"/>
        <v>6.588235294117648E-05</v>
      </c>
    </row>
    <row r="77" spans="1:13" ht="12.75">
      <c r="A77" s="21">
        <v>38292</v>
      </c>
      <c r="B77" s="22">
        <v>0.15777777777777777</v>
      </c>
      <c r="C77" s="26">
        <v>76.0000000034925</v>
      </c>
      <c r="D77">
        <v>77</v>
      </c>
      <c r="E77">
        <v>6.3</v>
      </c>
      <c r="F77">
        <v>29.0000000002328</v>
      </c>
      <c r="G77">
        <v>1033</v>
      </c>
      <c r="H77">
        <v>30.0000000034925</v>
      </c>
      <c r="I77">
        <v>221</v>
      </c>
      <c r="J77">
        <v>165</v>
      </c>
      <c r="K77">
        <v>78.8928571427541</v>
      </c>
      <c r="L77">
        <v>6.40000000431651</v>
      </c>
      <c r="M77" s="30">
        <f t="shared" si="1"/>
        <v>5.764705882352942E-05</v>
      </c>
    </row>
    <row r="78" spans="1:13" ht="12.75">
      <c r="A78" s="21">
        <v>38292</v>
      </c>
      <c r="B78" s="22">
        <v>0.1584722222222222</v>
      </c>
      <c r="C78" s="26">
        <v>77.0000000067521</v>
      </c>
      <c r="D78">
        <v>77</v>
      </c>
      <c r="E78">
        <v>6.3</v>
      </c>
      <c r="F78">
        <v>30.0000000034925</v>
      </c>
      <c r="G78">
        <v>1070</v>
      </c>
      <c r="H78">
        <v>31.0000000067521</v>
      </c>
      <c r="I78">
        <v>228</v>
      </c>
      <c r="J78">
        <v>170</v>
      </c>
      <c r="K78">
        <v>78.8275862065995</v>
      </c>
      <c r="L78">
        <v>6.39655172829516</v>
      </c>
      <c r="M78" s="30">
        <f t="shared" si="1"/>
        <v>5.764705882352942E-05</v>
      </c>
    </row>
    <row r="79" spans="1:13" ht="12.75">
      <c r="A79" s="21">
        <v>38292</v>
      </c>
      <c r="B79" s="22">
        <v>0.15916666666666668</v>
      </c>
      <c r="C79" s="26">
        <v>77.9999999995343</v>
      </c>
      <c r="D79">
        <v>77</v>
      </c>
      <c r="E79">
        <v>6.3</v>
      </c>
      <c r="F79">
        <v>30.9999999962747</v>
      </c>
      <c r="G79">
        <v>1106</v>
      </c>
      <c r="H79">
        <v>31.9999999995343</v>
      </c>
      <c r="I79">
        <v>235</v>
      </c>
      <c r="J79">
        <v>176</v>
      </c>
      <c r="K79">
        <v>78.7666666668183</v>
      </c>
      <c r="L79">
        <v>6.39333333737517</v>
      </c>
      <c r="M79" s="30">
        <f t="shared" si="1"/>
        <v>5.764705882352942E-05</v>
      </c>
    </row>
    <row r="80" spans="1:13" ht="12.75">
      <c r="A80" s="21">
        <v>38292</v>
      </c>
      <c r="B80" s="22">
        <v>0.15986111111111112</v>
      </c>
      <c r="C80" s="26">
        <v>79.000000002794</v>
      </c>
      <c r="D80">
        <v>77</v>
      </c>
      <c r="E80">
        <v>6.3</v>
      </c>
      <c r="F80">
        <v>31.9999999995343</v>
      </c>
      <c r="G80">
        <v>1143</v>
      </c>
      <c r="H80">
        <v>33.000000002794</v>
      </c>
      <c r="I80">
        <v>243</v>
      </c>
      <c r="J80">
        <v>181</v>
      </c>
      <c r="K80">
        <v>78.7096774193209</v>
      </c>
      <c r="L80">
        <v>6.39032258454707</v>
      </c>
      <c r="M80" s="30">
        <f t="shared" si="1"/>
        <v>6.588235294117648E-05</v>
      </c>
    </row>
    <row r="81" spans="1:13" ht="12.75">
      <c r="A81" s="21">
        <v>38292</v>
      </c>
      <c r="B81" s="22">
        <v>0.16055555555555556</v>
      </c>
      <c r="C81" s="26">
        <v>80.0000000060536</v>
      </c>
      <c r="D81">
        <v>77</v>
      </c>
      <c r="E81">
        <v>6.3</v>
      </c>
      <c r="F81">
        <v>33.000000002794</v>
      </c>
      <c r="G81">
        <v>1179</v>
      </c>
      <c r="H81">
        <v>34.0000000060536</v>
      </c>
      <c r="I81">
        <v>250</v>
      </c>
      <c r="J81">
        <v>187</v>
      </c>
      <c r="K81">
        <v>78.6562499998031</v>
      </c>
      <c r="L81">
        <v>6.38750000377131</v>
      </c>
      <c r="M81" s="30">
        <f t="shared" si="1"/>
        <v>5.764705882352942E-05</v>
      </c>
    </row>
    <row r="82" spans="1:13" ht="12.75">
      <c r="A82" s="21">
        <v>38292</v>
      </c>
      <c r="B82" s="22">
        <v>0.16125</v>
      </c>
      <c r="C82" s="26">
        <v>80.9999999988358</v>
      </c>
      <c r="D82">
        <v>77</v>
      </c>
      <c r="E82">
        <v>6.3</v>
      </c>
      <c r="F82">
        <v>33.9999999955762</v>
      </c>
      <c r="G82">
        <v>1216</v>
      </c>
      <c r="H82">
        <v>34.9999999988358</v>
      </c>
      <c r="I82">
        <v>257</v>
      </c>
      <c r="J82">
        <v>192</v>
      </c>
      <c r="K82">
        <v>78.6060606062301</v>
      </c>
      <c r="L82">
        <v>6.38484848852456</v>
      </c>
      <c r="M82" s="30">
        <f t="shared" si="1"/>
        <v>5.764705882352942E-05</v>
      </c>
    </row>
    <row r="83" spans="1:13" ht="12.75">
      <c r="A83" s="21">
        <v>38292</v>
      </c>
      <c r="B83" s="22">
        <v>0.16194444444444445</v>
      </c>
      <c r="C83" s="26">
        <v>82.0000000020955</v>
      </c>
      <c r="D83">
        <v>77</v>
      </c>
      <c r="E83">
        <v>6.3</v>
      </c>
      <c r="F83">
        <v>34.9999999988358</v>
      </c>
      <c r="G83">
        <v>1253</v>
      </c>
      <c r="H83">
        <v>36.0000000020955</v>
      </c>
      <c r="I83">
        <v>265</v>
      </c>
      <c r="J83">
        <v>198</v>
      </c>
      <c r="K83">
        <v>78.5588235294253</v>
      </c>
      <c r="L83">
        <v>6.38235294473644</v>
      </c>
      <c r="M83" s="30">
        <f t="shared" si="1"/>
        <v>6.588235294117648E-05</v>
      </c>
    </row>
    <row r="84" spans="1:13" ht="12.75">
      <c r="A84" s="33">
        <v>38292</v>
      </c>
      <c r="B84" s="34">
        <v>0.1626388888888889</v>
      </c>
      <c r="C84" s="35">
        <v>83.0000000053551</v>
      </c>
      <c r="D84" s="36">
        <v>76</v>
      </c>
      <c r="E84" s="36">
        <v>6.3</v>
      </c>
      <c r="F84" s="36">
        <v>36.0000000020955</v>
      </c>
      <c r="G84" s="36">
        <v>1290</v>
      </c>
      <c r="H84" s="36">
        <v>37.0000000053551</v>
      </c>
      <c r="I84" s="36">
        <v>272</v>
      </c>
      <c r="J84" s="36">
        <v>203</v>
      </c>
      <c r="K84" s="36">
        <v>78.4857142855003</v>
      </c>
      <c r="L84" s="36">
        <v>6.38000000345095</v>
      </c>
      <c r="M84" s="30">
        <f t="shared" si="1"/>
        <v>5.764705882352942E-05</v>
      </c>
    </row>
    <row r="85" spans="1:13" ht="12.75">
      <c r="A85" s="21">
        <v>38292</v>
      </c>
      <c r="B85" s="22">
        <v>0.16333333333333333</v>
      </c>
      <c r="C85" s="26">
        <v>83.9999999981374</v>
      </c>
      <c r="D85">
        <v>76</v>
      </c>
      <c r="E85">
        <v>6.3</v>
      </c>
      <c r="F85">
        <v>36.9999999948777</v>
      </c>
      <c r="G85">
        <v>1326</v>
      </c>
      <c r="H85">
        <v>37.9999999981374</v>
      </c>
      <c r="I85">
        <v>279</v>
      </c>
      <c r="J85">
        <v>209</v>
      </c>
      <c r="K85">
        <v>78.4166666669534</v>
      </c>
      <c r="L85">
        <v>6.37777778114879</v>
      </c>
      <c r="M85" s="30">
        <f t="shared" si="1"/>
        <v>5.764705882352942E-05</v>
      </c>
    </row>
    <row r="86" spans="1:13" ht="12.75">
      <c r="A86" s="21">
        <v>38292</v>
      </c>
      <c r="B86" s="22">
        <v>0.16402777777777777</v>
      </c>
      <c r="C86" s="26">
        <v>85.000000001397</v>
      </c>
      <c r="D86">
        <v>76</v>
      </c>
      <c r="E86">
        <v>6.3</v>
      </c>
      <c r="F86">
        <v>37.9999999981374</v>
      </c>
      <c r="G86">
        <v>1363</v>
      </c>
      <c r="H86">
        <v>39.000000001397</v>
      </c>
      <c r="I86">
        <v>287</v>
      </c>
      <c r="J86">
        <v>214</v>
      </c>
      <c r="K86">
        <v>78.3513513514199</v>
      </c>
      <c r="L86">
        <v>6.37567567894881</v>
      </c>
      <c r="M86" s="30">
        <f t="shared" si="1"/>
        <v>6.588235294117648E-05</v>
      </c>
    </row>
    <row r="87" spans="1:13" ht="12.75">
      <c r="A87" s="21">
        <v>38292</v>
      </c>
      <c r="B87" s="22">
        <v>0.16472222222222221</v>
      </c>
      <c r="C87" s="26">
        <v>86.0000000046566</v>
      </c>
      <c r="D87">
        <v>76</v>
      </c>
      <c r="E87">
        <v>6.2</v>
      </c>
      <c r="F87">
        <v>39.000000001397</v>
      </c>
      <c r="G87">
        <v>1400</v>
      </c>
      <c r="H87">
        <v>40.0000000046566</v>
      </c>
      <c r="I87">
        <v>294</v>
      </c>
      <c r="J87">
        <v>220</v>
      </c>
      <c r="K87">
        <v>78.2894736840831</v>
      </c>
      <c r="L87">
        <v>6.37105263475144</v>
      </c>
      <c r="M87" s="30">
        <f t="shared" si="1"/>
        <v>5.764705882352942E-05</v>
      </c>
    </row>
    <row r="88" spans="1:13" ht="12.75">
      <c r="A88" s="21">
        <v>38292</v>
      </c>
      <c r="B88" s="22">
        <v>0.16541666666666668</v>
      </c>
      <c r="C88" s="26">
        <v>86.9999999974389</v>
      </c>
      <c r="D88">
        <v>76</v>
      </c>
      <c r="E88">
        <v>6.2</v>
      </c>
      <c r="F88">
        <v>39.9999999941792</v>
      </c>
      <c r="G88">
        <v>1436</v>
      </c>
      <c r="H88">
        <v>40.9999999974389</v>
      </c>
      <c r="I88">
        <v>301</v>
      </c>
      <c r="J88">
        <v>225</v>
      </c>
      <c r="K88">
        <v>78.230769231065</v>
      </c>
      <c r="L88">
        <v>6.36666666978918</v>
      </c>
      <c r="M88" s="30">
        <f t="shared" si="1"/>
        <v>5.764705882352942E-05</v>
      </c>
    </row>
    <row r="89" spans="1:13" ht="12.75">
      <c r="A89" s="21">
        <v>38292</v>
      </c>
      <c r="B89" s="22">
        <v>0.16611111111111113</v>
      </c>
      <c r="C89" s="26">
        <v>88.0000000006985</v>
      </c>
      <c r="D89">
        <v>76</v>
      </c>
      <c r="E89">
        <v>6.3</v>
      </c>
      <c r="F89">
        <v>40.9999999974389</v>
      </c>
      <c r="G89">
        <v>1473</v>
      </c>
      <c r="H89">
        <v>42.0000000006985</v>
      </c>
      <c r="I89">
        <v>309</v>
      </c>
      <c r="J89">
        <v>231</v>
      </c>
      <c r="K89">
        <v>78.1750000001075</v>
      </c>
      <c r="L89">
        <v>6.36500000303905</v>
      </c>
      <c r="M89" s="30">
        <f t="shared" si="1"/>
        <v>6.588235294117648E-05</v>
      </c>
    </row>
    <row r="90" spans="1:13" ht="12.75">
      <c r="A90" s="21">
        <v>38292</v>
      </c>
      <c r="B90" s="22">
        <v>0.16680555555555554</v>
      </c>
      <c r="C90" s="26">
        <v>89.0000000039581</v>
      </c>
      <c r="D90">
        <v>76</v>
      </c>
      <c r="E90">
        <v>6.3</v>
      </c>
      <c r="F90">
        <v>42.0000000006985</v>
      </c>
      <c r="G90">
        <v>1510</v>
      </c>
      <c r="H90">
        <v>43.0000000039581</v>
      </c>
      <c r="I90">
        <v>316</v>
      </c>
      <c r="J90">
        <v>236</v>
      </c>
      <c r="K90">
        <v>78.1219512194493</v>
      </c>
      <c r="L90">
        <v>6.36341463710625</v>
      </c>
      <c r="M90" s="30">
        <f t="shared" si="1"/>
        <v>5.764705882352942E-05</v>
      </c>
    </row>
    <row r="91" spans="1:13" ht="12.75">
      <c r="A91" s="21">
        <v>38292</v>
      </c>
      <c r="B91" s="22">
        <v>0.1675</v>
      </c>
      <c r="C91" s="26">
        <v>90.0000000072178</v>
      </c>
      <c r="D91">
        <v>76</v>
      </c>
      <c r="E91">
        <v>6.3</v>
      </c>
      <c r="F91">
        <v>43.0000000039581</v>
      </c>
      <c r="G91">
        <v>1546</v>
      </c>
      <c r="H91">
        <v>44.0000000072178</v>
      </c>
      <c r="I91">
        <v>324</v>
      </c>
      <c r="J91">
        <v>242</v>
      </c>
      <c r="K91">
        <v>78.0714285712112</v>
      </c>
      <c r="L91">
        <v>6.36190476478954</v>
      </c>
      <c r="M91" s="30">
        <f t="shared" si="1"/>
        <v>6.588235294117648E-05</v>
      </c>
    </row>
    <row r="92" spans="1:13" ht="12.75">
      <c r="A92" s="21">
        <v>38292</v>
      </c>
      <c r="B92" s="22">
        <v>0.16819444444444445</v>
      </c>
      <c r="C92" s="26">
        <v>91</v>
      </c>
      <c r="D92">
        <v>76</v>
      </c>
      <c r="E92">
        <v>6.3</v>
      </c>
      <c r="F92">
        <v>43.9999999967404</v>
      </c>
      <c r="G92">
        <v>1583</v>
      </c>
      <c r="H92">
        <v>45</v>
      </c>
      <c r="I92">
        <v>331</v>
      </c>
      <c r="J92">
        <v>247</v>
      </c>
      <c r="K92">
        <v>78.0232558140889</v>
      </c>
      <c r="L92">
        <v>6.36046511910715</v>
      </c>
      <c r="M92" s="30">
        <f t="shared" si="1"/>
        <v>5.764705882352942E-05</v>
      </c>
    </row>
    <row r="93" spans="1:13" ht="12.75">
      <c r="A93" s="21">
        <v>38292</v>
      </c>
      <c r="B93" s="22">
        <v>0.1688888888888889</v>
      </c>
      <c r="C93" s="26">
        <v>92.0000000032596</v>
      </c>
      <c r="D93">
        <v>76</v>
      </c>
      <c r="E93">
        <v>6.3</v>
      </c>
      <c r="F93">
        <v>45</v>
      </c>
      <c r="G93">
        <v>1620</v>
      </c>
      <c r="H93">
        <v>46.0000000032596</v>
      </c>
      <c r="I93">
        <v>338</v>
      </c>
      <c r="J93">
        <v>253</v>
      </c>
      <c r="K93">
        <v>77.9772727272585</v>
      </c>
      <c r="L93">
        <v>6.35909091185034</v>
      </c>
      <c r="M93" s="30">
        <f t="shared" si="1"/>
        <v>5.764705882352942E-05</v>
      </c>
    </row>
    <row r="94" spans="1:13" ht="12.75">
      <c r="A94" s="21">
        <v>38292</v>
      </c>
      <c r="B94" s="22">
        <v>0.16958333333333334</v>
      </c>
      <c r="C94" s="26">
        <v>93.0000000065193</v>
      </c>
      <c r="D94">
        <v>76</v>
      </c>
      <c r="E94">
        <v>6.3</v>
      </c>
      <c r="F94">
        <v>46.0000000032596</v>
      </c>
      <c r="G94">
        <v>1657</v>
      </c>
      <c r="H94">
        <v>47.0000000065193</v>
      </c>
      <c r="I94">
        <v>346</v>
      </c>
      <c r="J94">
        <v>258</v>
      </c>
      <c r="K94">
        <v>77.9333333331826</v>
      </c>
      <c r="L94">
        <v>6.35777778047179</v>
      </c>
      <c r="M94" s="30">
        <f t="shared" si="1"/>
        <v>6.588235294117648E-05</v>
      </c>
    </row>
    <row r="95" spans="1:13" ht="12.75">
      <c r="A95" s="21">
        <v>38292</v>
      </c>
      <c r="B95" s="22">
        <v>0.17027777777777778</v>
      </c>
      <c r="C95" s="26">
        <v>93.9999999993015</v>
      </c>
      <c r="D95">
        <v>76</v>
      </c>
      <c r="E95">
        <v>6.3</v>
      </c>
      <c r="F95">
        <v>46.9999999960419</v>
      </c>
      <c r="G95">
        <v>1693</v>
      </c>
      <c r="H95">
        <v>47.9999999993015</v>
      </c>
      <c r="I95">
        <v>353</v>
      </c>
      <c r="J95">
        <v>264</v>
      </c>
      <c r="K95">
        <v>77.8913043479813</v>
      </c>
      <c r="L95">
        <v>6.35652174177493</v>
      </c>
      <c r="M95" s="30">
        <f t="shared" si="1"/>
        <v>5.764705882352942E-05</v>
      </c>
    </row>
    <row r="96" spans="1:13" ht="12.75">
      <c r="A96" s="21">
        <v>38292</v>
      </c>
      <c r="B96" s="22">
        <v>0.17097222222222222</v>
      </c>
      <c r="C96" s="26">
        <v>95.0000000025611</v>
      </c>
      <c r="D96">
        <v>76</v>
      </c>
      <c r="E96">
        <v>6.3</v>
      </c>
      <c r="F96">
        <v>47.9999999993015</v>
      </c>
      <c r="G96">
        <v>1730</v>
      </c>
      <c r="H96">
        <v>49.0000000025611</v>
      </c>
      <c r="I96">
        <v>360</v>
      </c>
      <c r="J96">
        <v>269</v>
      </c>
      <c r="K96">
        <v>77.8510638298102</v>
      </c>
      <c r="L96">
        <v>6.35531915152055</v>
      </c>
      <c r="M96" s="30">
        <f t="shared" si="1"/>
        <v>5.764705882352942E-05</v>
      </c>
    </row>
    <row r="97" spans="1:13" ht="12.75">
      <c r="A97" s="21">
        <v>38292</v>
      </c>
      <c r="B97" s="22">
        <v>0.17166666666666666</v>
      </c>
      <c r="C97" s="26">
        <v>96.0000000058208</v>
      </c>
      <c r="D97">
        <v>76</v>
      </c>
      <c r="E97">
        <v>6.3</v>
      </c>
      <c r="F97">
        <v>49.0000000025611</v>
      </c>
      <c r="G97">
        <v>1767</v>
      </c>
      <c r="H97">
        <v>50.0000000058208</v>
      </c>
      <c r="I97">
        <v>368</v>
      </c>
      <c r="J97">
        <v>275</v>
      </c>
      <c r="K97">
        <v>77.8124999999015</v>
      </c>
      <c r="L97">
        <v>6.35416666919359</v>
      </c>
      <c r="M97" s="30">
        <f t="shared" si="1"/>
        <v>6.588235294117648E-05</v>
      </c>
    </row>
    <row r="98" spans="1:13" ht="12.75">
      <c r="A98" s="21">
        <v>38292</v>
      </c>
      <c r="B98" s="22">
        <v>0.1723611111111111</v>
      </c>
      <c r="C98" s="26">
        <v>96.999999998603</v>
      </c>
      <c r="D98">
        <v>76</v>
      </c>
      <c r="E98">
        <v>6.3</v>
      </c>
      <c r="F98">
        <v>49.9999999953434</v>
      </c>
      <c r="G98">
        <v>1803</v>
      </c>
      <c r="H98">
        <v>50.999999998603</v>
      </c>
      <c r="I98">
        <v>375</v>
      </c>
      <c r="J98">
        <v>280</v>
      </c>
      <c r="K98">
        <v>77.775510204251</v>
      </c>
      <c r="L98">
        <v>6.35306122697309</v>
      </c>
      <c r="M98" s="30">
        <f t="shared" si="1"/>
        <v>5.764705882352942E-05</v>
      </c>
    </row>
    <row r="99" spans="1:13" ht="12.75">
      <c r="A99" s="21">
        <v>38292</v>
      </c>
      <c r="B99" s="22">
        <v>0.17305555555555555</v>
      </c>
      <c r="C99" s="26">
        <v>98.0000000018626</v>
      </c>
      <c r="D99">
        <v>76</v>
      </c>
      <c r="E99">
        <v>6.3</v>
      </c>
      <c r="F99">
        <v>50.999999998603</v>
      </c>
      <c r="G99">
        <v>1840</v>
      </c>
      <c r="H99">
        <v>52.0000000018626</v>
      </c>
      <c r="I99">
        <v>382</v>
      </c>
      <c r="J99">
        <v>286</v>
      </c>
      <c r="K99">
        <v>77.7400000000516</v>
      </c>
      <c r="L99">
        <v>6.35200000243021</v>
      </c>
      <c r="M99" s="30">
        <f t="shared" si="1"/>
        <v>5.764705882352942E-05</v>
      </c>
    </row>
    <row r="100" spans="1:13" ht="12.75">
      <c r="A100" s="21">
        <v>38292</v>
      </c>
      <c r="B100" s="22">
        <v>0.17375</v>
      </c>
      <c r="C100" s="26">
        <v>99.0000000051223</v>
      </c>
      <c r="D100">
        <v>76</v>
      </c>
      <c r="E100">
        <v>6.3</v>
      </c>
      <c r="F100">
        <v>52.0000000018626</v>
      </c>
      <c r="G100">
        <v>1877</v>
      </c>
      <c r="H100">
        <v>53.0000000051223</v>
      </c>
      <c r="I100">
        <v>390</v>
      </c>
      <c r="J100">
        <v>292</v>
      </c>
      <c r="K100">
        <v>77.705882352884</v>
      </c>
      <c r="L100">
        <v>6.3509803945362</v>
      </c>
      <c r="M100" s="30">
        <f t="shared" si="1"/>
        <v>6.588235294117648E-05</v>
      </c>
    </row>
    <row r="101" spans="1:13" ht="12.75">
      <c r="A101" s="21">
        <v>38292</v>
      </c>
      <c r="B101" s="22">
        <v>0.17444444444444443</v>
      </c>
      <c r="C101" s="26">
        <v>99.9999999979045</v>
      </c>
      <c r="D101">
        <v>76</v>
      </c>
      <c r="E101">
        <v>6.3</v>
      </c>
      <c r="F101">
        <v>52.9999999946449</v>
      </c>
      <c r="G101">
        <v>1913</v>
      </c>
      <c r="H101">
        <v>53.9999999979045</v>
      </c>
      <c r="I101">
        <v>397</v>
      </c>
      <c r="J101">
        <v>297</v>
      </c>
      <c r="K101">
        <v>77.6730769232563</v>
      </c>
      <c r="L101">
        <v>6.35000000234062</v>
      </c>
      <c r="M101" s="30">
        <f t="shared" si="1"/>
        <v>5.764705882352942E-05</v>
      </c>
    </row>
    <row r="102" spans="1:13" ht="12.75">
      <c r="A102" s="21">
        <v>38292</v>
      </c>
      <c r="B102" s="22">
        <v>0.17513888888888887</v>
      </c>
      <c r="C102" s="26">
        <v>101.000000001164</v>
      </c>
      <c r="D102">
        <v>76</v>
      </c>
      <c r="E102">
        <v>6.3</v>
      </c>
      <c r="F102">
        <v>53.9999999979045</v>
      </c>
      <c r="G102">
        <v>1950</v>
      </c>
      <c r="H102">
        <v>55.0000000011642</v>
      </c>
      <c r="I102">
        <v>404</v>
      </c>
      <c r="J102">
        <v>303</v>
      </c>
      <c r="K102">
        <v>77.641509434036</v>
      </c>
      <c r="L102">
        <v>6.34905660606699</v>
      </c>
      <c r="M102" s="30">
        <f t="shared" si="1"/>
        <v>5.764705882352942E-05</v>
      </c>
    </row>
    <row r="103" spans="1:13" ht="12.75">
      <c r="A103" s="21">
        <v>38292</v>
      </c>
      <c r="B103" s="22">
        <v>0.1758333333333333</v>
      </c>
      <c r="C103" s="26">
        <v>102.000000004424</v>
      </c>
      <c r="D103">
        <v>76</v>
      </c>
      <c r="E103">
        <v>6.3</v>
      </c>
      <c r="F103">
        <v>55.0000000011642</v>
      </c>
      <c r="G103">
        <v>1986</v>
      </c>
      <c r="H103">
        <v>56.0000000044238</v>
      </c>
      <c r="I103">
        <v>412</v>
      </c>
      <c r="J103">
        <v>309</v>
      </c>
      <c r="K103">
        <v>77.6111111110869</v>
      </c>
      <c r="L103">
        <v>6.34814815039619</v>
      </c>
      <c r="M103" s="30">
        <f t="shared" si="1"/>
        <v>6.588235294117648E-05</v>
      </c>
    </row>
    <row r="104" spans="1:13" ht="12.75">
      <c r="A104" s="21">
        <v>38292</v>
      </c>
      <c r="B104" s="22">
        <v>0.17652777777777776</v>
      </c>
      <c r="C104" s="26">
        <v>103.000000007683</v>
      </c>
      <c r="D104">
        <v>76</v>
      </c>
      <c r="E104">
        <v>6.2</v>
      </c>
      <c r="F104">
        <v>56.0000000044238</v>
      </c>
      <c r="G104">
        <v>2023</v>
      </c>
      <c r="H104">
        <v>57.0000000076834</v>
      </c>
      <c r="I104">
        <v>419</v>
      </c>
      <c r="J104">
        <v>315</v>
      </c>
      <c r="K104">
        <v>77.581818181703</v>
      </c>
      <c r="L104">
        <v>6.34545454765331</v>
      </c>
      <c r="M104" s="30">
        <f t="shared" si="1"/>
        <v>5.764705882352942E-05</v>
      </c>
    </row>
    <row r="105" spans="1:13" ht="12.75">
      <c r="A105" s="21">
        <v>38292</v>
      </c>
      <c r="B105" s="22">
        <v>0.1772222222222222</v>
      </c>
      <c r="C105" s="26">
        <v>104.000000000466</v>
      </c>
      <c r="D105">
        <v>76</v>
      </c>
      <c r="E105">
        <v>6.3</v>
      </c>
      <c r="F105">
        <v>56.999999997206</v>
      </c>
      <c r="G105">
        <v>2059</v>
      </c>
      <c r="H105">
        <v>58.0000000004657</v>
      </c>
      <c r="I105">
        <v>426</v>
      </c>
      <c r="J105">
        <v>320</v>
      </c>
      <c r="K105">
        <v>77.5535714286624</v>
      </c>
      <c r="L105">
        <v>6.34464285930823</v>
      </c>
      <c r="M105" s="30">
        <f t="shared" si="1"/>
        <v>5.764705882352942E-05</v>
      </c>
    </row>
    <row r="106" spans="1:13" ht="12.75">
      <c r="A106" s="21">
        <v>38292</v>
      </c>
      <c r="B106" s="22">
        <v>0.17791666666666664</v>
      </c>
      <c r="C106" s="26">
        <v>105.000000003725</v>
      </c>
      <c r="D106">
        <v>76</v>
      </c>
      <c r="E106">
        <v>6.3</v>
      </c>
      <c r="F106">
        <v>58.0000000004657</v>
      </c>
      <c r="G106">
        <v>2096</v>
      </c>
      <c r="H106">
        <v>59.0000000037253</v>
      </c>
      <c r="I106">
        <v>434</v>
      </c>
      <c r="J106">
        <v>326</v>
      </c>
      <c r="K106">
        <v>77.526315789476</v>
      </c>
      <c r="L106">
        <v>6.34385965124769</v>
      </c>
      <c r="M106" s="30">
        <f t="shared" si="1"/>
        <v>6.588235294117648E-05</v>
      </c>
    </row>
    <row r="107" spans="1:13" ht="12.75">
      <c r="A107" s="33">
        <v>38292</v>
      </c>
      <c r="B107" s="34">
        <v>0.17861111111111114</v>
      </c>
      <c r="C107" s="35">
        <v>106.000000006985</v>
      </c>
      <c r="D107" s="36">
        <v>76</v>
      </c>
      <c r="E107" s="36">
        <v>6.3</v>
      </c>
      <c r="F107" s="36">
        <v>59.0000000037253</v>
      </c>
      <c r="G107" s="36">
        <v>2133</v>
      </c>
      <c r="H107" s="36">
        <v>60.0000000069849</v>
      </c>
      <c r="I107" s="36">
        <v>441</v>
      </c>
      <c r="J107" s="36">
        <v>332</v>
      </c>
      <c r="K107" s="36">
        <v>77.4999999999197</v>
      </c>
      <c r="L107" s="36">
        <v>6.34310345036173</v>
      </c>
      <c r="M107" s="30">
        <f t="shared" si="1"/>
        <v>5.764705882352942E-05</v>
      </c>
    </row>
    <row r="108" spans="1:13" ht="12.75">
      <c r="A108" s="21">
        <v>38292</v>
      </c>
      <c r="B108" s="22">
        <v>0.17930555555555558</v>
      </c>
      <c r="C108" s="26">
        <v>106.999999999767</v>
      </c>
      <c r="D108">
        <v>76</v>
      </c>
      <c r="E108">
        <v>6.3</v>
      </c>
      <c r="F108">
        <v>59.9999999965075</v>
      </c>
      <c r="G108">
        <v>2170</v>
      </c>
      <c r="H108">
        <v>60.0000000069849</v>
      </c>
      <c r="I108">
        <v>441</v>
      </c>
      <c r="J108">
        <v>333</v>
      </c>
      <c r="K108">
        <v>77.4745762712909</v>
      </c>
      <c r="L108">
        <v>6.34237288341172</v>
      </c>
      <c r="M108" s="30">
        <f t="shared" si="1"/>
        <v>0</v>
      </c>
    </row>
    <row r="109" spans="1:13" ht="12.75">
      <c r="A109" s="21">
        <v>38292</v>
      </c>
      <c r="B109" s="22">
        <v>0.18</v>
      </c>
      <c r="C109" s="26">
        <v>108.000000003027</v>
      </c>
      <c r="D109">
        <v>76</v>
      </c>
      <c r="E109">
        <v>6.3</v>
      </c>
      <c r="F109">
        <v>60.9999999997672</v>
      </c>
      <c r="G109">
        <v>2206</v>
      </c>
      <c r="H109">
        <v>60.0000000069849</v>
      </c>
      <c r="I109">
        <v>441</v>
      </c>
      <c r="J109">
        <v>333</v>
      </c>
      <c r="K109">
        <v>77.4500000000238</v>
      </c>
      <c r="L109">
        <v>6.34166666868592</v>
      </c>
      <c r="M109" s="30">
        <f t="shared" si="1"/>
        <v>0</v>
      </c>
    </row>
    <row r="110" spans="1:13" ht="12.75">
      <c r="A110" s="21">
        <v>38292</v>
      </c>
      <c r="B110" s="22">
        <v>0.18069444444444446</v>
      </c>
      <c r="C110" s="26">
        <v>109.000000006286</v>
      </c>
      <c r="D110">
        <v>76</v>
      </c>
      <c r="E110">
        <v>6.3</v>
      </c>
      <c r="F110">
        <v>62.0000000030268</v>
      </c>
      <c r="G110">
        <v>2243</v>
      </c>
      <c r="H110">
        <v>60.0000000069849</v>
      </c>
      <c r="I110">
        <v>441</v>
      </c>
      <c r="J110">
        <v>333</v>
      </c>
      <c r="K110">
        <v>77.4262295081451</v>
      </c>
      <c r="L110">
        <v>6.34098360854138</v>
      </c>
      <c r="M110" s="30">
        <f t="shared" si="1"/>
        <v>0</v>
      </c>
    </row>
    <row r="111" spans="1:13" ht="12.75">
      <c r="A111" s="21">
        <v>38292</v>
      </c>
      <c r="B111" s="22">
        <v>0.1813888888888889</v>
      </c>
      <c r="C111" s="26">
        <v>109.999999999069</v>
      </c>
      <c r="D111">
        <v>76</v>
      </c>
      <c r="E111">
        <v>6.2</v>
      </c>
      <c r="F111">
        <v>62.999999995809</v>
      </c>
      <c r="G111">
        <v>2279</v>
      </c>
      <c r="H111">
        <v>60.0000000069849</v>
      </c>
      <c r="I111">
        <v>441</v>
      </c>
      <c r="J111">
        <v>333</v>
      </c>
      <c r="K111">
        <v>77.4032258065666</v>
      </c>
      <c r="L111">
        <v>6.33870967938773</v>
      </c>
      <c r="M111" s="30">
        <f t="shared" si="1"/>
        <v>0</v>
      </c>
    </row>
    <row r="112" spans="1:13" ht="12.75">
      <c r="A112" s="21">
        <v>38292</v>
      </c>
      <c r="B112" s="22">
        <v>0.18208333333333335</v>
      </c>
      <c r="C112" s="26">
        <v>111.000000002328</v>
      </c>
      <c r="D112">
        <v>76</v>
      </c>
      <c r="E112">
        <v>6.2</v>
      </c>
      <c r="F112">
        <v>63.9999999990687</v>
      </c>
      <c r="G112">
        <v>2316</v>
      </c>
      <c r="H112">
        <v>60.0000000069849</v>
      </c>
      <c r="I112">
        <v>441</v>
      </c>
      <c r="J112">
        <v>333</v>
      </c>
      <c r="K112">
        <v>77.3809523809937</v>
      </c>
      <c r="L112">
        <v>6.33650793843797</v>
      </c>
      <c r="M112" s="30">
        <f t="shared" si="1"/>
        <v>0</v>
      </c>
    </row>
    <row r="113" spans="1:13" ht="12.75">
      <c r="A113" s="21">
        <v>38292</v>
      </c>
      <c r="B113" s="22">
        <v>0.1827777777777778</v>
      </c>
      <c r="C113" s="26">
        <v>112.000000005588</v>
      </c>
      <c r="D113">
        <v>76</v>
      </c>
      <c r="E113">
        <v>6.2</v>
      </c>
      <c r="F113">
        <v>65.0000000023283</v>
      </c>
      <c r="G113">
        <v>2353</v>
      </c>
      <c r="H113">
        <v>60.0000000069849</v>
      </c>
      <c r="I113">
        <v>441</v>
      </c>
      <c r="J113">
        <v>333</v>
      </c>
      <c r="K113">
        <v>77.3593749999722</v>
      </c>
      <c r="L113">
        <v>6.33437500189311</v>
      </c>
      <c r="M113" s="30">
        <f t="shared" si="1"/>
        <v>0</v>
      </c>
    </row>
    <row r="114" spans="1:13" ht="12.75">
      <c r="A114" s="21">
        <v>38292</v>
      </c>
      <c r="B114" s="22">
        <v>0.18347222222222223</v>
      </c>
      <c r="C114" s="26">
        <v>112.99999999837</v>
      </c>
      <c r="D114">
        <v>76</v>
      </c>
      <c r="E114">
        <v>6.3</v>
      </c>
      <c r="F114">
        <v>65.9999999951106</v>
      </c>
      <c r="G114">
        <v>2389</v>
      </c>
      <c r="H114">
        <v>60.0000000069849</v>
      </c>
      <c r="I114">
        <v>441</v>
      </c>
      <c r="J114">
        <v>333</v>
      </c>
      <c r="K114">
        <v>77.3384615385846</v>
      </c>
      <c r="L114">
        <v>6.33384615571395</v>
      </c>
      <c r="M114" s="30">
        <f t="shared" si="1"/>
        <v>0</v>
      </c>
    </row>
    <row r="115" spans="1:13" ht="12.75">
      <c r="A115" s="21">
        <v>38292</v>
      </c>
      <c r="B115" s="22">
        <v>0.18416666666666667</v>
      </c>
      <c r="C115" s="26">
        <v>114.00000000163</v>
      </c>
      <c r="D115">
        <v>76</v>
      </c>
      <c r="E115">
        <v>6.2</v>
      </c>
      <c r="F115">
        <v>66.9999999983702</v>
      </c>
      <c r="G115">
        <v>2426</v>
      </c>
      <c r="H115">
        <v>60.0000000069849</v>
      </c>
      <c r="I115">
        <v>441</v>
      </c>
      <c r="J115">
        <v>333</v>
      </c>
      <c r="K115">
        <v>77.3181818182374</v>
      </c>
      <c r="L115">
        <v>6.33181818365111</v>
      </c>
      <c r="M115" s="30">
        <f t="shared" si="1"/>
        <v>0</v>
      </c>
    </row>
    <row r="116" spans="1:13" ht="12.75">
      <c r="A116" s="21">
        <v>38292</v>
      </c>
      <c r="B116" s="22">
        <v>0.18486111111111111</v>
      </c>
      <c r="C116" s="26">
        <v>115.000000004889</v>
      </c>
      <c r="D116">
        <v>76</v>
      </c>
      <c r="E116">
        <v>6.2</v>
      </c>
      <c r="F116">
        <v>68.0000000016298</v>
      </c>
      <c r="G116">
        <v>2463</v>
      </c>
      <c r="H116">
        <v>60.0000000069849</v>
      </c>
      <c r="I116">
        <v>441</v>
      </c>
      <c r="J116">
        <v>333</v>
      </c>
      <c r="K116">
        <v>77.2985074626787</v>
      </c>
      <c r="L116">
        <v>6.32985074806796</v>
      </c>
      <c r="M116" s="30">
        <f t="shared" si="1"/>
        <v>0</v>
      </c>
    </row>
    <row r="117" spans="1:13" ht="12.75">
      <c r="A117" s="21">
        <v>38292</v>
      </c>
      <c r="B117" s="22">
        <v>0.18555555555555556</v>
      </c>
      <c r="C117" s="26">
        <v>115.999999997672</v>
      </c>
      <c r="D117">
        <v>76</v>
      </c>
      <c r="E117">
        <v>6.2</v>
      </c>
      <c r="F117">
        <v>68.9999999944121</v>
      </c>
      <c r="G117">
        <v>2499</v>
      </c>
      <c r="H117">
        <v>60.0000000069849</v>
      </c>
      <c r="I117">
        <v>441</v>
      </c>
      <c r="J117">
        <v>333</v>
      </c>
      <c r="K117">
        <v>77.2794117648353</v>
      </c>
      <c r="L117">
        <v>6.32794117825715</v>
      </c>
      <c r="M117" s="30">
        <f t="shared" si="1"/>
        <v>0</v>
      </c>
    </row>
    <row r="118" spans="1:13" ht="12.75">
      <c r="A118" s="21">
        <v>38292</v>
      </c>
      <c r="B118" s="22">
        <v>0.18625</v>
      </c>
      <c r="C118" s="26">
        <v>117.000000000931</v>
      </c>
      <c r="D118">
        <v>76</v>
      </c>
      <c r="E118">
        <v>6.3</v>
      </c>
      <c r="F118">
        <v>69.9999999976717</v>
      </c>
      <c r="G118">
        <v>2536</v>
      </c>
      <c r="H118">
        <v>60.0000000069849</v>
      </c>
      <c r="I118">
        <v>441</v>
      </c>
      <c r="J118">
        <v>333</v>
      </c>
      <c r="K118">
        <v>77.2608695652847</v>
      </c>
      <c r="L118">
        <v>6.32753623364341</v>
      </c>
      <c r="M118" s="30">
        <f t="shared" si="1"/>
        <v>0</v>
      </c>
    </row>
    <row r="119" spans="1:13" ht="12.75">
      <c r="A119" s="21">
        <v>38292</v>
      </c>
      <c r="B119" s="22">
        <v>0.18694444444444444</v>
      </c>
      <c r="C119" s="26">
        <v>118.000000004191</v>
      </c>
      <c r="D119">
        <v>76</v>
      </c>
      <c r="E119">
        <v>6.2</v>
      </c>
      <c r="F119">
        <v>71.0000000009313</v>
      </c>
      <c r="G119">
        <v>2573</v>
      </c>
      <c r="H119">
        <v>60.0000000069849</v>
      </c>
      <c r="I119">
        <v>441</v>
      </c>
      <c r="J119">
        <v>333</v>
      </c>
      <c r="K119">
        <v>77.2428571428659</v>
      </c>
      <c r="L119">
        <v>6.32571428744268</v>
      </c>
      <c r="M119" s="30">
        <f t="shared" si="1"/>
        <v>0</v>
      </c>
    </row>
    <row r="120" spans="1:13" ht="12.75">
      <c r="A120" s="21">
        <v>38292</v>
      </c>
      <c r="B120" s="22">
        <v>0.18763888888888888</v>
      </c>
      <c r="C120" s="26">
        <v>119.000000007451</v>
      </c>
      <c r="D120">
        <v>76</v>
      </c>
      <c r="E120">
        <v>6.2</v>
      </c>
      <c r="F120">
        <v>72.000000004191</v>
      </c>
      <c r="G120">
        <v>2609</v>
      </c>
      <c r="H120">
        <v>60.0000000069849</v>
      </c>
      <c r="I120">
        <v>441</v>
      </c>
      <c r="J120">
        <v>333</v>
      </c>
      <c r="K120">
        <v>77.2253521126294</v>
      </c>
      <c r="L120">
        <v>6.32394366367029</v>
      </c>
      <c r="M120" s="30">
        <f t="shared" si="1"/>
        <v>0</v>
      </c>
    </row>
    <row r="121" spans="1:13" ht="12.75">
      <c r="A121" s="21">
        <v>38292</v>
      </c>
      <c r="B121" s="22">
        <v>0.18833333333333332</v>
      </c>
      <c r="C121" s="26">
        <v>120.000000000233</v>
      </c>
      <c r="D121">
        <v>76</v>
      </c>
      <c r="E121">
        <v>6.2</v>
      </c>
      <c r="F121">
        <v>72.9999999969732</v>
      </c>
      <c r="G121">
        <v>2646</v>
      </c>
      <c r="H121">
        <v>60.0000000069849</v>
      </c>
      <c r="I121">
        <v>441</v>
      </c>
      <c r="J121">
        <v>333</v>
      </c>
      <c r="K121">
        <v>77.2083333334103</v>
      </c>
      <c r="L121">
        <v>6.32222222390953</v>
      </c>
      <c r="M121" s="30">
        <f t="shared" si="1"/>
        <v>0</v>
      </c>
    </row>
    <row r="122" spans="1:13" ht="12.75">
      <c r="A122" s="21">
        <v>38292</v>
      </c>
      <c r="B122" s="22">
        <v>0.1890277777777778</v>
      </c>
      <c r="C122" s="26">
        <v>121.000000003492</v>
      </c>
      <c r="D122">
        <v>76</v>
      </c>
      <c r="E122">
        <v>6.2</v>
      </c>
      <c r="F122">
        <v>74.0000000002328</v>
      </c>
      <c r="G122">
        <v>2683</v>
      </c>
      <c r="H122">
        <v>60.0000000069849</v>
      </c>
      <c r="I122">
        <v>441</v>
      </c>
      <c r="J122">
        <v>333</v>
      </c>
      <c r="K122">
        <v>77.1917808219405</v>
      </c>
      <c r="L122">
        <v>6.32054794686429</v>
      </c>
      <c r="M122" s="30">
        <f t="shared" si="1"/>
        <v>0</v>
      </c>
    </row>
    <row r="123" spans="1:13" ht="12.75">
      <c r="A123" s="21">
        <v>38292</v>
      </c>
      <c r="B123" s="22">
        <v>0.18972222222222224</v>
      </c>
      <c r="C123" s="26">
        <v>122.000000006752</v>
      </c>
      <c r="D123">
        <v>76</v>
      </c>
      <c r="E123">
        <v>6.2</v>
      </c>
      <c r="F123">
        <v>75.0000000034925</v>
      </c>
      <c r="G123">
        <v>2719</v>
      </c>
      <c r="H123">
        <v>60.0000000069849</v>
      </c>
      <c r="I123">
        <v>441</v>
      </c>
      <c r="J123">
        <v>333</v>
      </c>
      <c r="K123">
        <v>77.175675675647</v>
      </c>
      <c r="L123">
        <v>6.31891892055015</v>
      </c>
      <c r="M123" s="30">
        <f t="shared" si="1"/>
        <v>0</v>
      </c>
    </row>
    <row r="124" spans="1:13" ht="12.75">
      <c r="A124" s="21">
        <v>38292</v>
      </c>
      <c r="B124" s="22">
        <v>0.19041666666666668</v>
      </c>
      <c r="C124" s="26">
        <v>122.999999999534</v>
      </c>
      <c r="D124">
        <v>76</v>
      </c>
      <c r="E124">
        <v>6.2</v>
      </c>
      <c r="F124">
        <v>75.9999999962747</v>
      </c>
      <c r="G124">
        <v>2756</v>
      </c>
      <c r="H124">
        <v>60.0000000069849</v>
      </c>
      <c r="I124">
        <v>441</v>
      </c>
      <c r="J124">
        <v>333</v>
      </c>
      <c r="K124">
        <v>77.1600000000848</v>
      </c>
      <c r="L124">
        <v>6.31733333495425</v>
      </c>
      <c r="M124" s="30">
        <f t="shared" si="1"/>
        <v>0</v>
      </c>
    </row>
    <row r="125" spans="1:13" ht="12.75">
      <c r="A125" s="21">
        <v>38292</v>
      </c>
      <c r="B125" s="22">
        <v>0.19111111111111112</v>
      </c>
      <c r="C125" s="26">
        <v>124.000000002794</v>
      </c>
      <c r="D125">
        <v>76</v>
      </c>
      <c r="E125">
        <v>6.2</v>
      </c>
      <c r="F125">
        <v>76.9999999995343</v>
      </c>
      <c r="G125">
        <v>2793</v>
      </c>
      <c r="H125">
        <v>60.0000000069849</v>
      </c>
      <c r="I125">
        <v>441</v>
      </c>
      <c r="J125">
        <v>333</v>
      </c>
      <c r="K125">
        <v>77.1447368421398</v>
      </c>
      <c r="L125">
        <v>6.31578947527883</v>
      </c>
      <c r="M125" s="30">
        <f t="shared" si="1"/>
        <v>0</v>
      </c>
    </row>
    <row r="126" spans="1:13" ht="12.75">
      <c r="A126" s="21">
        <v>38292</v>
      </c>
      <c r="B126" s="22">
        <v>0.19180555555555556</v>
      </c>
      <c r="C126" s="26">
        <v>125.000000006054</v>
      </c>
      <c r="D126">
        <v>76</v>
      </c>
      <c r="E126">
        <v>6.2</v>
      </c>
      <c r="F126">
        <v>78.000000002794</v>
      </c>
      <c r="G126">
        <v>2829</v>
      </c>
      <c r="H126">
        <v>60.0000000069849</v>
      </c>
      <c r="I126">
        <v>441</v>
      </c>
      <c r="J126">
        <v>333</v>
      </c>
      <c r="K126">
        <v>77.1298701298569</v>
      </c>
      <c r="L126">
        <v>6.31428571585484</v>
      </c>
      <c r="M126" s="30">
        <f t="shared" si="1"/>
        <v>0</v>
      </c>
    </row>
    <row r="127" spans="1:13" ht="12.75">
      <c r="A127" s="21">
        <v>38292</v>
      </c>
      <c r="B127" s="22">
        <v>0.1925</v>
      </c>
      <c r="C127" s="26">
        <v>125.999999998836</v>
      </c>
      <c r="D127">
        <v>76</v>
      </c>
      <c r="E127">
        <v>6.2</v>
      </c>
      <c r="F127">
        <v>78.9999999955762</v>
      </c>
      <c r="G127">
        <v>2866</v>
      </c>
      <c r="H127">
        <v>60.0000000069849</v>
      </c>
      <c r="I127">
        <v>441</v>
      </c>
      <c r="J127">
        <v>333</v>
      </c>
      <c r="K127">
        <v>77.1153846154759</v>
      </c>
      <c r="L127">
        <v>6.31282051438007</v>
      </c>
      <c r="M127" s="30">
        <f t="shared" si="1"/>
        <v>0</v>
      </c>
    </row>
    <row r="128" spans="1:13" ht="12.75">
      <c r="A128" s="21">
        <v>38292</v>
      </c>
      <c r="B128" s="22">
        <v>0.19319444444444445</v>
      </c>
      <c r="C128" s="26">
        <v>127.000000002095</v>
      </c>
      <c r="D128">
        <v>76</v>
      </c>
      <c r="E128">
        <v>6.2</v>
      </c>
      <c r="F128">
        <v>79.9999999988358</v>
      </c>
      <c r="G128">
        <v>2903</v>
      </c>
      <c r="H128">
        <v>60.0000000069849</v>
      </c>
      <c r="I128">
        <v>441</v>
      </c>
      <c r="J128">
        <v>333</v>
      </c>
      <c r="K128">
        <v>77.1012658228293</v>
      </c>
      <c r="L128">
        <v>6.31139240659849</v>
      </c>
      <c r="M128" s="30">
        <f t="shared" si="1"/>
        <v>0</v>
      </c>
    </row>
    <row r="129" spans="1:13" ht="12.75">
      <c r="A129" s="21">
        <v>38292</v>
      </c>
      <c r="B129" s="22">
        <v>0.1938888888888889</v>
      </c>
      <c r="C129" s="26">
        <v>128.000000005355</v>
      </c>
      <c r="D129">
        <v>76</v>
      </c>
      <c r="E129">
        <v>6.2</v>
      </c>
      <c r="F129">
        <v>81.0000000020955</v>
      </c>
      <c r="G129">
        <v>2939</v>
      </c>
      <c r="H129">
        <v>60.0000000069849</v>
      </c>
      <c r="I129">
        <v>441</v>
      </c>
      <c r="J129">
        <v>333</v>
      </c>
      <c r="K129">
        <v>77.0874999999999</v>
      </c>
      <c r="L129">
        <v>6.31000000151157</v>
      </c>
      <c r="M129" s="30">
        <f t="shared" si="1"/>
        <v>0</v>
      </c>
    </row>
    <row r="130" spans="1:13" ht="12.75">
      <c r="A130" s="21">
        <v>38292</v>
      </c>
      <c r="B130" s="22">
        <v>0.19458333333333333</v>
      </c>
      <c r="C130" s="26">
        <v>128.999999998137</v>
      </c>
      <c r="D130">
        <v>76</v>
      </c>
      <c r="E130">
        <v>6.2</v>
      </c>
      <c r="F130">
        <v>81.9999999948777</v>
      </c>
      <c r="G130">
        <v>2976</v>
      </c>
      <c r="H130">
        <v>60.0000000069849</v>
      </c>
      <c r="I130">
        <v>441</v>
      </c>
      <c r="J130">
        <v>333</v>
      </c>
      <c r="K130">
        <v>77.0740740741706</v>
      </c>
      <c r="L130">
        <v>6.30864197681132</v>
      </c>
      <c r="M130" s="30">
        <f t="shared" si="1"/>
        <v>0</v>
      </c>
    </row>
    <row r="131" spans="1:13" ht="12.75">
      <c r="A131" s="21">
        <v>38292</v>
      </c>
      <c r="B131" s="22">
        <v>0.19527777777777777</v>
      </c>
      <c r="C131" s="26">
        <v>130.000000001397</v>
      </c>
      <c r="D131">
        <v>76</v>
      </c>
      <c r="E131">
        <v>6.2</v>
      </c>
      <c r="F131">
        <v>82.9999999981374</v>
      </c>
      <c r="G131">
        <v>3013</v>
      </c>
      <c r="H131">
        <v>60.0000000069849</v>
      </c>
      <c r="I131">
        <v>441</v>
      </c>
      <c r="J131">
        <v>333</v>
      </c>
      <c r="K131">
        <v>77.060975609809</v>
      </c>
      <c r="L131">
        <v>6.30731707465079</v>
      </c>
      <c r="M131" s="30">
        <f t="shared" si="1"/>
        <v>0</v>
      </c>
    </row>
    <row r="132" spans="1:13" ht="12.75">
      <c r="A132" s="21">
        <v>38292</v>
      </c>
      <c r="B132" s="22">
        <v>0.19597222222222221</v>
      </c>
      <c r="C132" s="26">
        <v>131.000000004657</v>
      </c>
      <c r="D132">
        <v>76</v>
      </c>
      <c r="E132">
        <v>6.2</v>
      </c>
      <c r="F132">
        <v>84.000000001397</v>
      </c>
      <c r="G132">
        <v>3049</v>
      </c>
      <c r="H132">
        <v>60.0000000069849</v>
      </c>
      <c r="I132">
        <v>441</v>
      </c>
      <c r="J132">
        <v>333</v>
      </c>
      <c r="K132">
        <v>77.0481927710956</v>
      </c>
      <c r="L132">
        <v>6.30602409784362</v>
      </c>
      <c r="M132" s="30">
        <f aca="true" t="shared" si="2" ref="M132:M195">(I132-I131)*0.07/8500</f>
        <v>0</v>
      </c>
    </row>
    <row r="133" spans="1:13" ht="12.75">
      <c r="A133" s="21">
        <v>38292</v>
      </c>
      <c r="B133" s="22">
        <v>0.19666666666666666</v>
      </c>
      <c r="C133" s="26">
        <v>131.999999997439</v>
      </c>
      <c r="D133">
        <v>76</v>
      </c>
      <c r="E133">
        <v>6.2</v>
      </c>
      <c r="F133">
        <v>84.9999999941792</v>
      </c>
      <c r="G133">
        <v>3086</v>
      </c>
      <c r="H133">
        <v>60.0000000069849</v>
      </c>
      <c r="I133">
        <v>441</v>
      </c>
      <c r="J133">
        <v>333</v>
      </c>
      <c r="K133">
        <v>77.0357142858151</v>
      </c>
      <c r="L133">
        <v>6.3047619062117</v>
      </c>
      <c r="M133" s="30">
        <f t="shared" si="2"/>
        <v>0</v>
      </c>
    </row>
    <row r="134" spans="1:13" ht="12.75">
      <c r="A134" s="21">
        <v>38292</v>
      </c>
      <c r="B134" s="22">
        <v>0.1973611111111111</v>
      </c>
      <c r="C134" s="26">
        <v>133.000000000698</v>
      </c>
      <c r="D134">
        <v>76</v>
      </c>
      <c r="E134">
        <v>6.2</v>
      </c>
      <c r="F134">
        <v>85.9999999974389</v>
      </c>
      <c r="G134">
        <v>3123</v>
      </c>
      <c r="H134">
        <v>60.0000000069849</v>
      </c>
      <c r="I134">
        <v>441</v>
      </c>
      <c r="J134">
        <v>333</v>
      </c>
      <c r="K134">
        <v>77.0235294118248</v>
      </c>
      <c r="L134">
        <v>6.30352941319344</v>
      </c>
      <c r="M134" s="30">
        <f t="shared" si="2"/>
        <v>0</v>
      </c>
    </row>
    <row r="135" spans="1:13" ht="12.75">
      <c r="A135" s="21">
        <v>38292</v>
      </c>
      <c r="B135" s="22">
        <v>0.19805555555555557</v>
      </c>
      <c r="C135" s="26">
        <v>134.000000003958</v>
      </c>
      <c r="D135">
        <v>76</v>
      </c>
      <c r="E135">
        <v>6.2</v>
      </c>
      <c r="F135">
        <v>87.0000000006985</v>
      </c>
      <c r="G135">
        <v>3159</v>
      </c>
      <c r="H135">
        <v>60.0000000069849</v>
      </c>
      <c r="I135">
        <v>441</v>
      </c>
      <c r="J135">
        <v>333</v>
      </c>
      <c r="K135">
        <v>77.0116279069979</v>
      </c>
      <c r="L135">
        <v>6.3023255828036</v>
      </c>
      <c r="M135" s="30">
        <f t="shared" si="2"/>
        <v>0</v>
      </c>
    </row>
    <row r="136" spans="1:13" ht="12.75">
      <c r="A136" s="21">
        <v>38292</v>
      </c>
      <c r="B136" s="22">
        <v>0.19875</v>
      </c>
      <c r="C136" s="26">
        <v>135.000000007218</v>
      </c>
      <c r="D136">
        <v>76</v>
      </c>
      <c r="E136">
        <v>6.1</v>
      </c>
      <c r="F136">
        <v>88.0000000039581</v>
      </c>
      <c r="G136">
        <v>3196</v>
      </c>
      <c r="H136">
        <v>60.0000000069849</v>
      </c>
      <c r="I136">
        <v>441</v>
      </c>
      <c r="J136">
        <v>333</v>
      </c>
      <c r="K136">
        <v>76.9999999999839</v>
      </c>
      <c r="L136">
        <v>6.30000000138467</v>
      </c>
      <c r="M136" s="30">
        <f t="shared" si="2"/>
        <v>0</v>
      </c>
    </row>
    <row r="137" spans="1:13" ht="12.75">
      <c r="A137" s="21">
        <v>38292</v>
      </c>
      <c r="B137" s="22">
        <v>0.19944444444444445</v>
      </c>
      <c r="C137" s="26">
        <v>136</v>
      </c>
      <c r="D137">
        <v>76</v>
      </c>
      <c r="E137">
        <v>6.2</v>
      </c>
      <c r="F137">
        <v>88.9999999967404</v>
      </c>
      <c r="G137">
        <v>3233</v>
      </c>
      <c r="H137">
        <v>60.0000000069849</v>
      </c>
      <c r="I137">
        <v>441</v>
      </c>
      <c r="J137">
        <v>333</v>
      </c>
      <c r="K137">
        <v>76.9886363637025</v>
      </c>
      <c r="L137">
        <v>6.29886363774078</v>
      </c>
      <c r="M137" s="30">
        <f t="shared" si="2"/>
        <v>0</v>
      </c>
    </row>
    <row r="138" spans="1:13" ht="12.75">
      <c r="A138" s="21">
        <v>38292</v>
      </c>
      <c r="B138" s="22">
        <v>0.2001388888888889</v>
      </c>
      <c r="C138" s="26">
        <v>137.00000000326</v>
      </c>
      <c r="D138">
        <v>76</v>
      </c>
      <c r="E138">
        <v>6.2</v>
      </c>
      <c r="F138">
        <v>90</v>
      </c>
      <c r="G138">
        <v>3269</v>
      </c>
      <c r="H138">
        <v>60.0000000069849</v>
      </c>
      <c r="I138">
        <v>441</v>
      </c>
      <c r="J138">
        <v>333</v>
      </c>
      <c r="K138">
        <v>76.9775280899172</v>
      </c>
      <c r="L138">
        <v>6.29775281034685</v>
      </c>
      <c r="M138" s="30">
        <f t="shared" si="2"/>
        <v>0</v>
      </c>
    </row>
    <row r="139" spans="1:13" ht="12.75">
      <c r="A139" s="21">
        <v>38292</v>
      </c>
      <c r="B139" s="22">
        <v>0.20083333333333334</v>
      </c>
      <c r="C139" s="26">
        <v>138.000000006519</v>
      </c>
      <c r="D139">
        <v>76</v>
      </c>
      <c r="E139">
        <v>6.2</v>
      </c>
      <c r="F139">
        <v>91.0000000032596</v>
      </c>
      <c r="G139">
        <v>3306</v>
      </c>
      <c r="H139">
        <v>60.0000000069849</v>
      </c>
      <c r="I139">
        <v>441</v>
      </c>
      <c r="J139">
        <v>333</v>
      </c>
      <c r="K139">
        <v>76.9666666666613</v>
      </c>
      <c r="L139">
        <v>6.2966666680062</v>
      </c>
      <c r="M139" s="30">
        <f t="shared" si="2"/>
        <v>0</v>
      </c>
    </row>
    <row r="140" spans="1:13" ht="12.75">
      <c r="A140" s="21">
        <v>38292</v>
      </c>
      <c r="B140" s="22">
        <v>0.20152777777777778</v>
      </c>
      <c r="C140" s="26">
        <v>138.999999999302</v>
      </c>
      <c r="D140">
        <v>76</v>
      </c>
      <c r="E140">
        <v>6.2</v>
      </c>
      <c r="F140">
        <v>91.9999999960419</v>
      </c>
      <c r="G140">
        <v>3343</v>
      </c>
      <c r="H140">
        <v>60.0000000069849</v>
      </c>
      <c r="I140">
        <v>441</v>
      </c>
      <c r="J140">
        <v>333</v>
      </c>
      <c r="K140">
        <v>76.9560439561153</v>
      </c>
      <c r="L140">
        <v>6.29560439693687</v>
      </c>
      <c r="M140" s="30">
        <f t="shared" si="2"/>
        <v>0</v>
      </c>
    </row>
    <row r="141" spans="1:13" ht="12.75">
      <c r="A141" s="21">
        <v>38292</v>
      </c>
      <c r="B141" s="22">
        <v>0.20222222222222222</v>
      </c>
      <c r="C141" s="26">
        <v>140.000000002561</v>
      </c>
      <c r="D141">
        <v>76</v>
      </c>
      <c r="E141">
        <v>6.2</v>
      </c>
      <c r="F141">
        <v>92.9999999993015</v>
      </c>
      <c r="G141">
        <v>3379</v>
      </c>
      <c r="H141">
        <v>60.0000000069849</v>
      </c>
      <c r="I141">
        <v>441</v>
      </c>
      <c r="J141">
        <v>333</v>
      </c>
      <c r="K141">
        <v>76.94565217395</v>
      </c>
      <c r="L141">
        <v>6.29456521870594</v>
      </c>
      <c r="M141" s="30">
        <f t="shared" si="2"/>
        <v>0</v>
      </c>
    </row>
    <row r="142" spans="1:13" ht="12.75">
      <c r="A142" s="21">
        <v>38292</v>
      </c>
      <c r="B142" s="22">
        <v>0.20291666666666666</v>
      </c>
      <c r="C142" s="26">
        <v>141.000000005821</v>
      </c>
      <c r="D142">
        <v>76</v>
      </c>
      <c r="E142">
        <v>6.2</v>
      </c>
      <c r="F142">
        <v>94.0000000025611</v>
      </c>
      <c r="G142">
        <v>3416</v>
      </c>
      <c r="H142">
        <v>60.0000000069849</v>
      </c>
      <c r="I142">
        <v>441</v>
      </c>
      <c r="J142">
        <v>333</v>
      </c>
      <c r="K142">
        <v>76.9354838709718</v>
      </c>
      <c r="L142">
        <v>6.29354838839402</v>
      </c>
      <c r="M142" s="30">
        <f t="shared" si="2"/>
        <v>0</v>
      </c>
    </row>
    <row r="143" spans="1:13" ht="12.75">
      <c r="A143" s="21">
        <v>38292</v>
      </c>
      <c r="B143" s="22">
        <v>0.2036111111111111</v>
      </c>
      <c r="C143" s="26">
        <v>141.999999998603</v>
      </c>
      <c r="D143">
        <v>76</v>
      </c>
      <c r="E143">
        <v>6.2</v>
      </c>
      <c r="F143">
        <v>94.9999999953434</v>
      </c>
      <c r="G143">
        <v>3453</v>
      </c>
      <c r="H143">
        <v>60.0000000069849</v>
      </c>
      <c r="I143">
        <v>441</v>
      </c>
      <c r="J143">
        <v>333</v>
      </c>
      <c r="K143">
        <v>76.9255319149693</v>
      </c>
      <c r="L143">
        <v>6.29255319277997</v>
      </c>
      <c r="M143" s="30">
        <f t="shared" si="2"/>
        <v>0</v>
      </c>
    </row>
    <row r="144" spans="1:13" ht="12.75">
      <c r="A144" s="21">
        <v>38292</v>
      </c>
      <c r="B144" s="22">
        <v>0.20430555555555555</v>
      </c>
      <c r="C144" s="26">
        <v>143.000000001863</v>
      </c>
      <c r="D144">
        <v>76</v>
      </c>
      <c r="E144">
        <v>6.2</v>
      </c>
      <c r="F144">
        <v>95.999999998603</v>
      </c>
      <c r="G144">
        <v>3489</v>
      </c>
      <c r="H144">
        <v>60.0000000069849</v>
      </c>
      <c r="I144">
        <v>441</v>
      </c>
      <c r="J144">
        <v>333</v>
      </c>
      <c r="K144">
        <v>76.9157894737275</v>
      </c>
      <c r="L144">
        <v>6.29157894864229</v>
      </c>
      <c r="M144" s="30">
        <f t="shared" si="2"/>
        <v>0</v>
      </c>
    </row>
    <row r="145" spans="1:13" ht="12.75">
      <c r="A145" s="21">
        <v>38292</v>
      </c>
      <c r="B145" s="22">
        <v>0.205</v>
      </c>
      <c r="C145" s="26">
        <v>144.000000005122</v>
      </c>
      <c r="D145">
        <v>76</v>
      </c>
      <c r="E145">
        <v>6.2</v>
      </c>
      <c r="F145">
        <v>97.0000000018626</v>
      </c>
      <c r="G145">
        <v>3526</v>
      </c>
      <c r="H145">
        <v>60.0000000069849</v>
      </c>
      <c r="I145">
        <v>441</v>
      </c>
      <c r="J145">
        <v>333</v>
      </c>
      <c r="K145">
        <v>76.9062500000123</v>
      </c>
      <c r="L145">
        <v>6.29062500125754</v>
      </c>
      <c r="M145" s="30">
        <f t="shared" si="2"/>
        <v>0</v>
      </c>
    </row>
    <row r="146" spans="1:13" ht="12.75">
      <c r="A146" s="21">
        <v>38292</v>
      </c>
      <c r="B146" s="22">
        <v>0.20569444444444443</v>
      </c>
      <c r="C146" s="26">
        <v>144.999999997905</v>
      </c>
      <c r="D146">
        <v>76</v>
      </c>
      <c r="E146">
        <v>6.2</v>
      </c>
      <c r="F146">
        <v>97.9999999946449</v>
      </c>
      <c r="G146">
        <v>3562</v>
      </c>
      <c r="H146">
        <v>60.0000000069849</v>
      </c>
      <c r="I146">
        <v>441</v>
      </c>
      <c r="J146">
        <v>333</v>
      </c>
      <c r="K146">
        <v>76.8969072165742</v>
      </c>
      <c r="L146">
        <v>6.28969072290079</v>
      </c>
      <c r="M146" s="30">
        <f t="shared" si="2"/>
        <v>0</v>
      </c>
    </row>
    <row r="147" spans="1:13" ht="12.75">
      <c r="A147" s="21">
        <v>38292</v>
      </c>
      <c r="B147" s="22">
        <v>0.20638888888888887</v>
      </c>
      <c r="C147" s="26">
        <v>146.000000001164</v>
      </c>
      <c r="D147">
        <v>76</v>
      </c>
      <c r="E147">
        <v>6.2</v>
      </c>
      <c r="F147">
        <v>98.9999999979045</v>
      </c>
      <c r="G147">
        <v>3599</v>
      </c>
      <c r="H147">
        <v>60.0000000069849</v>
      </c>
      <c r="I147">
        <v>441</v>
      </c>
      <c r="J147">
        <v>333</v>
      </c>
      <c r="K147">
        <v>76.8877551020897</v>
      </c>
      <c r="L147">
        <v>6.28877551143964</v>
      </c>
      <c r="M147" s="30">
        <f t="shared" si="2"/>
        <v>0</v>
      </c>
    </row>
    <row r="148" spans="1:13" ht="12.75">
      <c r="A148" s="21">
        <v>38292</v>
      </c>
      <c r="B148" s="22">
        <v>0.2070833333333333</v>
      </c>
      <c r="C148" s="26">
        <v>147.000000004424</v>
      </c>
      <c r="D148">
        <v>76</v>
      </c>
      <c r="E148">
        <v>6.2</v>
      </c>
      <c r="F148">
        <v>100.000000001164</v>
      </c>
      <c r="G148">
        <v>3636</v>
      </c>
      <c r="H148">
        <v>60.0000000069849</v>
      </c>
      <c r="I148">
        <v>441</v>
      </c>
      <c r="J148">
        <v>333</v>
      </c>
      <c r="K148">
        <v>76.8787878788074</v>
      </c>
      <c r="L148">
        <v>6.28787878909899</v>
      </c>
      <c r="M148" s="30">
        <f t="shared" si="2"/>
        <v>0</v>
      </c>
    </row>
    <row r="149" spans="1:13" ht="12.75">
      <c r="A149" s="21">
        <v>38292</v>
      </c>
      <c r="B149" s="22">
        <v>0.20777777777777776</v>
      </c>
      <c r="C149" s="26">
        <v>148.000000007683</v>
      </c>
      <c r="D149">
        <v>77</v>
      </c>
      <c r="E149">
        <v>6.3</v>
      </c>
      <c r="F149">
        <v>101.000000004424</v>
      </c>
      <c r="G149">
        <v>3672</v>
      </c>
      <c r="H149">
        <v>60.0000000069849</v>
      </c>
      <c r="I149">
        <v>441</v>
      </c>
      <c r="J149">
        <v>333</v>
      </c>
      <c r="K149">
        <v>76.8800000000232</v>
      </c>
      <c r="L149">
        <v>6.28800000120838</v>
      </c>
      <c r="M149" s="30">
        <f t="shared" si="2"/>
        <v>0</v>
      </c>
    </row>
    <row r="150" spans="1:13" ht="12.75">
      <c r="A150" s="21">
        <v>38292</v>
      </c>
      <c r="B150" s="22">
        <v>0.2084722222222222</v>
      </c>
      <c r="C150" s="26">
        <v>149.000000000466</v>
      </c>
      <c r="D150">
        <v>77</v>
      </c>
      <c r="E150">
        <v>6.3</v>
      </c>
      <c r="F150">
        <v>101.999999997206</v>
      </c>
      <c r="G150">
        <v>3709</v>
      </c>
      <c r="H150">
        <v>60.0000000069849</v>
      </c>
      <c r="I150">
        <v>441</v>
      </c>
      <c r="J150">
        <v>333</v>
      </c>
      <c r="K150">
        <v>76.8811881188263</v>
      </c>
      <c r="L150">
        <v>6.28811881307675</v>
      </c>
      <c r="M150" s="30">
        <f t="shared" si="2"/>
        <v>0</v>
      </c>
    </row>
    <row r="151" spans="1:13" ht="12.75">
      <c r="A151" s="21">
        <v>38292</v>
      </c>
      <c r="B151" s="22">
        <v>0.20916666666666664</v>
      </c>
      <c r="C151" s="26">
        <v>150.000000003725</v>
      </c>
      <c r="D151">
        <v>77</v>
      </c>
      <c r="E151">
        <v>6.3</v>
      </c>
      <c r="F151">
        <v>103.000000000466</v>
      </c>
      <c r="G151">
        <v>3746</v>
      </c>
      <c r="H151">
        <v>60.0000000069849</v>
      </c>
      <c r="I151">
        <v>441</v>
      </c>
      <c r="J151">
        <v>333</v>
      </c>
      <c r="K151">
        <v>76.8823529411945</v>
      </c>
      <c r="L151">
        <v>6.28823529530186</v>
      </c>
      <c r="M151" s="30">
        <f t="shared" si="2"/>
        <v>0</v>
      </c>
    </row>
    <row r="152" spans="1:13" ht="12.75">
      <c r="A152" s="21">
        <v>38292</v>
      </c>
      <c r="B152" s="22">
        <v>0.20986111111111114</v>
      </c>
      <c r="C152" s="26">
        <v>151.000000006985</v>
      </c>
      <c r="D152">
        <v>77</v>
      </c>
      <c r="E152">
        <v>6.3</v>
      </c>
      <c r="F152">
        <v>104.000000003725</v>
      </c>
      <c r="G152">
        <v>3782</v>
      </c>
      <c r="H152">
        <v>60.0000000069849</v>
      </c>
      <c r="I152">
        <v>441</v>
      </c>
      <c r="J152">
        <v>333</v>
      </c>
      <c r="K152">
        <v>76.8834951456525</v>
      </c>
      <c r="L152">
        <v>6.28834951573619</v>
      </c>
      <c r="M152" s="30">
        <f t="shared" si="2"/>
        <v>0</v>
      </c>
    </row>
    <row r="153" spans="1:13" ht="12.75">
      <c r="A153" s="21">
        <v>38292</v>
      </c>
      <c r="B153" s="22">
        <v>0.21055555555555558</v>
      </c>
      <c r="C153" s="26">
        <v>151.999999999767</v>
      </c>
      <c r="D153">
        <v>77</v>
      </c>
      <c r="E153">
        <v>6.4</v>
      </c>
      <c r="F153">
        <v>104.999999996508</v>
      </c>
      <c r="G153">
        <v>3819</v>
      </c>
      <c r="H153">
        <v>60.0000000069849</v>
      </c>
      <c r="I153">
        <v>441</v>
      </c>
      <c r="J153">
        <v>333</v>
      </c>
      <c r="K153">
        <v>76.8846153846286</v>
      </c>
      <c r="L153">
        <v>6.28942307807713</v>
      </c>
      <c r="M153" s="30">
        <f t="shared" si="2"/>
        <v>0</v>
      </c>
    </row>
    <row r="154" spans="1:13" ht="12.75">
      <c r="A154" s="21">
        <v>38292</v>
      </c>
      <c r="B154" s="22">
        <v>0.21125</v>
      </c>
      <c r="C154" s="26">
        <v>153.000000003027</v>
      </c>
      <c r="D154">
        <v>77</v>
      </c>
      <c r="E154">
        <v>6.3</v>
      </c>
      <c r="F154">
        <v>105.999999999767</v>
      </c>
      <c r="G154">
        <v>3856</v>
      </c>
      <c r="H154">
        <v>60.0000000069849</v>
      </c>
      <c r="I154">
        <v>441</v>
      </c>
      <c r="J154">
        <v>333</v>
      </c>
      <c r="K154">
        <v>76.8857142857309</v>
      </c>
      <c r="L154">
        <v>6.2895238106672</v>
      </c>
      <c r="M154" s="30">
        <f t="shared" si="2"/>
        <v>0</v>
      </c>
    </row>
    <row r="155" spans="1:13" ht="12.75">
      <c r="A155" s="21">
        <v>38292</v>
      </c>
      <c r="B155" s="22">
        <v>0.21194444444444446</v>
      </c>
      <c r="C155" s="26">
        <v>154.000000006286</v>
      </c>
      <c r="D155">
        <v>77</v>
      </c>
      <c r="E155">
        <v>6.4</v>
      </c>
      <c r="F155">
        <v>107.000000003027</v>
      </c>
      <c r="G155">
        <v>3892</v>
      </c>
      <c r="H155">
        <v>60.0000000069849</v>
      </c>
      <c r="I155">
        <v>441</v>
      </c>
      <c r="J155">
        <v>333</v>
      </c>
      <c r="K155">
        <v>76.8867924528501</v>
      </c>
      <c r="L155">
        <v>6.29056603887179</v>
      </c>
      <c r="M155" s="30">
        <f t="shared" si="2"/>
        <v>0</v>
      </c>
    </row>
    <row r="156" spans="1:13" ht="12.75">
      <c r="A156" s="21">
        <v>38292</v>
      </c>
      <c r="B156" s="22">
        <v>0.2126388888888889</v>
      </c>
      <c r="C156" s="26">
        <v>154.999999999069</v>
      </c>
      <c r="D156">
        <v>77</v>
      </c>
      <c r="E156">
        <v>6.3</v>
      </c>
      <c r="F156">
        <v>107.999999995809</v>
      </c>
      <c r="G156">
        <v>3929</v>
      </c>
      <c r="H156">
        <v>60.0000000069849</v>
      </c>
      <c r="I156">
        <v>441</v>
      </c>
      <c r="J156">
        <v>333</v>
      </c>
      <c r="K156">
        <v>76.8878504673018</v>
      </c>
      <c r="L156">
        <v>6.29065420673216</v>
      </c>
      <c r="M156" s="30">
        <f t="shared" si="2"/>
        <v>0</v>
      </c>
    </row>
    <row r="157" spans="1:13" ht="12.75">
      <c r="A157" s="21">
        <v>38292</v>
      </c>
      <c r="B157" s="22">
        <v>0.21333333333333335</v>
      </c>
      <c r="C157" s="26">
        <v>156.000000002328</v>
      </c>
      <c r="D157">
        <v>77</v>
      </c>
      <c r="E157">
        <v>6.4</v>
      </c>
      <c r="F157">
        <v>108.999999999069</v>
      </c>
      <c r="G157">
        <v>3966</v>
      </c>
      <c r="H157">
        <v>60.0000000069849</v>
      </c>
      <c r="I157">
        <v>441</v>
      </c>
      <c r="J157">
        <v>333</v>
      </c>
      <c r="K157">
        <v>76.8888888889042</v>
      </c>
      <c r="L157">
        <v>6.29166666778422</v>
      </c>
      <c r="M157" s="30">
        <f t="shared" si="2"/>
        <v>0</v>
      </c>
    </row>
    <row r="158" spans="1:13" ht="12.75">
      <c r="A158" s="21">
        <v>38292</v>
      </c>
      <c r="B158" s="22">
        <v>0.2140277777777778</v>
      </c>
      <c r="C158" s="26">
        <v>157.000000005588</v>
      </c>
      <c r="D158">
        <v>77</v>
      </c>
      <c r="E158">
        <v>6.3</v>
      </c>
      <c r="F158">
        <v>110.000000002328</v>
      </c>
      <c r="G158">
        <v>4002</v>
      </c>
      <c r="H158">
        <v>60.0000000069849</v>
      </c>
      <c r="I158">
        <v>441</v>
      </c>
      <c r="J158">
        <v>333</v>
      </c>
      <c r="K158">
        <v>76.8899082568992</v>
      </c>
      <c r="L158">
        <v>6.2917431203736</v>
      </c>
      <c r="M158" s="30">
        <f t="shared" si="2"/>
        <v>0</v>
      </c>
    </row>
    <row r="159" spans="1:13" ht="12.75">
      <c r="A159" s="21">
        <v>38292</v>
      </c>
      <c r="B159" s="22">
        <v>0.21472222222222223</v>
      </c>
      <c r="C159" s="26">
        <v>157.99999999837</v>
      </c>
      <c r="D159">
        <v>77</v>
      </c>
      <c r="E159">
        <v>6.3</v>
      </c>
      <c r="F159">
        <v>110.999999995111</v>
      </c>
      <c r="G159">
        <v>4039</v>
      </c>
      <c r="H159">
        <v>60.0000000069849</v>
      </c>
      <c r="I159">
        <v>441</v>
      </c>
      <c r="J159">
        <v>333</v>
      </c>
      <c r="K159">
        <v>76.8909090909202</v>
      </c>
      <c r="L159">
        <v>6.29181818291512</v>
      </c>
      <c r="M159" s="30">
        <f t="shared" si="2"/>
        <v>0</v>
      </c>
    </row>
    <row r="160" spans="1:13" ht="12.75">
      <c r="A160" s="21">
        <v>38292</v>
      </c>
      <c r="B160" s="22">
        <v>0.21541666666666667</v>
      </c>
      <c r="C160" s="26">
        <v>159.00000000163</v>
      </c>
      <c r="D160">
        <v>77</v>
      </c>
      <c r="E160">
        <v>6.4</v>
      </c>
      <c r="F160">
        <v>111.99999999837</v>
      </c>
      <c r="G160">
        <v>4076</v>
      </c>
      <c r="H160">
        <v>60.0000000069849</v>
      </c>
      <c r="I160">
        <v>441</v>
      </c>
      <c r="J160">
        <v>333</v>
      </c>
      <c r="K160">
        <v>76.8918918919061</v>
      </c>
      <c r="L160">
        <v>6.29279279388301</v>
      </c>
      <c r="M160" s="30">
        <f t="shared" si="2"/>
        <v>0</v>
      </c>
    </row>
    <row r="161" spans="1:13" ht="12.75">
      <c r="A161" s="21">
        <v>38292</v>
      </c>
      <c r="B161" s="22">
        <v>0.21611111111111111</v>
      </c>
      <c r="C161" s="26">
        <v>160.000000004889</v>
      </c>
      <c r="D161">
        <v>77</v>
      </c>
      <c r="E161">
        <v>6.3</v>
      </c>
      <c r="F161">
        <v>113.00000000163</v>
      </c>
      <c r="G161">
        <v>4112</v>
      </c>
      <c r="H161">
        <v>60.0000000069849</v>
      </c>
      <c r="I161">
        <v>441</v>
      </c>
      <c r="J161">
        <v>333</v>
      </c>
      <c r="K161">
        <v>76.8928571428743</v>
      </c>
      <c r="L161">
        <v>6.29285714393783</v>
      </c>
      <c r="M161" s="30">
        <f t="shared" si="2"/>
        <v>0</v>
      </c>
    </row>
    <row r="162" spans="1:13" ht="12.75">
      <c r="A162" s="33">
        <v>38292</v>
      </c>
      <c r="B162" s="34">
        <v>0.21680555555555556</v>
      </c>
      <c r="C162" s="35">
        <v>160.999999997672</v>
      </c>
      <c r="D162" s="36">
        <v>77</v>
      </c>
      <c r="E162" s="36">
        <v>6.3</v>
      </c>
      <c r="F162" s="36">
        <v>113.999999994412</v>
      </c>
      <c r="G162" s="36">
        <v>4149</v>
      </c>
      <c r="H162" s="36">
        <v>60.0000000069849</v>
      </c>
      <c r="I162" s="36">
        <v>441</v>
      </c>
      <c r="J162" s="36">
        <v>333</v>
      </c>
      <c r="K162" s="36">
        <v>76.8938053097447</v>
      </c>
      <c r="L162" s="36">
        <v>6.29292035505297</v>
      </c>
      <c r="M162" s="30">
        <f t="shared" si="2"/>
        <v>0</v>
      </c>
    </row>
    <row r="163" spans="1:13" ht="12.75">
      <c r="A163" s="21">
        <v>38292</v>
      </c>
      <c r="B163" s="22">
        <v>0.2175</v>
      </c>
      <c r="C163" s="26">
        <v>162.000000000931</v>
      </c>
      <c r="D163">
        <v>77</v>
      </c>
      <c r="E163">
        <v>6.3</v>
      </c>
      <c r="F163">
        <v>114.999999997672</v>
      </c>
      <c r="G163">
        <v>4186</v>
      </c>
      <c r="H163">
        <v>60.0000000069849</v>
      </c>
      <c r="I163">
        <v>441</v>
      </c>
      <c r="J163">
        <v>333</v>
      </c>
      <c r="K163">
        <v>76.8947368421184</v>
      </c>
      <c r="L163">
        <v>6.29298245720183</v>
      </c>
      <c r="M163" s="30">
        <f t="shared" si="2"/>
        <v>0</v>
      </c>
    </row>
    <row r="164" spans="1:13" ht="12.75">
      <c r="A164" s="21">
        <v>38292</v>
      </c>
      <c r="B164" s="22">
        <v>0.21819444444444444</v>
      </c>
      <c r="C164" s="26">
        <v>163.000000004191</v>
      </c>
      <c r="D164">
        <v>77</v>
      </c>
      <c r="E164">
        <v>6.3</v>
      </c>
      <c r="F164">
        <v>116.000000000931</v>
      </c>
      <c r="G164">
        <v>4222</v>
      </c>
      <c r="H164">
        <v>60.0000000069849</v>
      </c>
      <c r="I164">
        <v>441</v>
      </c>
      <c r="J164">
        <v>333</v>
      </c>
      <c r="K164">
        <v>76.895652173929</v>
      </c>
      <c r="L164">
        <v>6.29304347931332</v>
      </c>
      <c r="M164" s="30">
        <f t="shared" si="2"/>
        <v>0</v>
      </c>
    </row>
    <row r="165" spans="1:13" ht="12.75">
      <c r="A165" s="21">
        <v>38292</v>
      </c>
      <c r="B165" s="22">
        <v>0.21888888888888888</v>
      </c>
      <c r="C165" s="26">
        <v>164.000000007451</v>
      </c>
      <c r="D165">
        <v>77</v>
      </c>
      <c r="E165">
        <v>6.4</v>
      </c>
      <c r="F165">
        <v>117.000000004191</v>
      </c>
      <c r="G165">
        <v>4259</v>
      </c>
      <c r="H165">
        <v>60.0000000069849</v>
      </c>
      <c r="I165">
        <v>441</v>
      </c>
      <c r="J165">
        <v>333</v>
      </c>
      <c r="K165">
        <v>76.8965517241566</v>
      </c>
      <c r="L165">
        <v>6.2939655182877</v>
      </c>
      <c r="M165" s="30">
        <f t="shared" si="2"/>
        <v>0</v>
      </c>
    </row>
    <row r="166" spans="1:13" ht="12.75">
      <c r="A166" s="21">
        <v>38292</v>
      </c>
      <c r="B166" s="22">
        <v>0.21958333333333332</v>
      </c>
      <c r="C166" s="26">
        <v>165.000000000233</v>
      </c>
      <c r="D166">
        <v>77</v>
      </c>
      <c r="E166">
        <v>6.3</v>
      </c>
      <c r="F166">
        <v>117.999999996973</v>
      </c>
      <c r="G166">
        <v>4295</v>
      </c>
      <c r="H166">
        <v>60.0000000069849</v>
      </c>
      <c r="I166">
        <v>441</v>
      </c>
      <c r="J166">
        <v>333</v>
      </c>
      <c r="K166">
        <v>76.8974358974481</v>
      </c>
      <c r="L166">
        <v>6.2940170950541</v>
      </c>
      <c r="M166" s="30">
        <f t="shared" si="2"/>
        <v>0</v>
      </c>
    </row>
    <row r="167" spans="1:13" ht="12.75">
      <c r="A167" s="21">
        <v>38292</v>
      </c>
      <c r="B167" s="22">
        <v>0.2202777777777778</v>
      </c>
      <c r="C167" s="26">
        <v>166.000000003492</v>
      </c>
      <c r="D167">
        <v>77</v>
      </c>
      <c r="E167">
        <v>6.4</v>
      </c>
      <c r="F167">
        <v>119.000000000233</v>
      </c>
      <c r="G167">
        <v>4332</v>
      </c>
      <c r="H167">
        <v>60.0000000069849</v>
      </c>
      <c r="I167">
        <v>441</v>
      </c>
      <c r="J167">
        <v>333</v>
      </c>
      <c r="K167">
        <v>76.8983050847606</v>
      </c>
      <c r="L167">
        <v>6.2949152552684</v>
      </c>
      <c r="M167" s="30">
        <f t="shared" si="2"/>
        <v>0</v>
      </c>
    </row>
    <row r="168" spans="1:13" ht="12.75">
      <c r="A168" s="21">
        <v>38292</v>
      </c>
      <c r="B168" s="22">
        <v>0.22097222222222224</v>
      </c>
      <c r="C168" s="26">
        <v>167.000000006752</v>
      </c>
      <c r="D168">
        <v>77</v>
      </c>
      <c r="E168">
        <v>6.4</v>
      </c>
      <c r="F168">
        <v>120.000000003492</v>
      </c>
      <c r="G168">
        <v>4369</v>
      </c>
      <c r="H168">
        <v>60.0000000069849</v>
      </c>
      <c r="I168">
        <v>441</v>
      </c>
      <c r="J168">
        <v>333</v>
      </c>
      <c r="K168">
        <v>76.899159663883</v>
      </c>
      <c r="L168">
        <v>6.29579832035301</v>
      </c>
      <c r="M168" s="30">
        <f t="shared" si="2"/>
        <v>0</v>
      </c>
    </row>
    <row r="169" spans="1:13" ht="12.75">
      <c r="A169" s="21">
        <v>38292</v>
      </c>
      <c r="B169" s="22">
        <v>0.22166666666666668</v>
      </c>
      <c r="C169" s="26">
        <v>167.999999999534</v>
      </c>
      <c r="D169">
        <v>77</v>
      </c>
      <c r="E169">
        <v>6.4</v>
      </c>
      <c r="F169">
        <v>120.999999996275</v>
      </c>
      <c r="G169">
        <v>4405</v>
      </c>
      <c r="H169">
        <v>60.0000000069849</v>
      </c>
      <c r="I169">
        <v>441</v>
      </c>
      <c r="J169">
        <v>333</v>
      </c>
      <c r="K169">
        <v>76.9000000000113</v>
      </c>
      <c r="L169">
        <v>6.29666666767714</v>
      </c>
      <c r="M169" s="30">
        <f t="shared" si="2"/>
        <v>0</v>
      </c>
    </row>
    <row r="170" spans="1:13" ht="12.75">
      <c r="A170" s="21">
        <v>38292</v>
      </c>
      <c r="B170" s="22">
        <v>0.22236111111111112</v>
      </c>
      <c r="C170" s="26">
        <v>169.000000002794</v>
      </c>
      <c r="D170">
        <v>77</v>
      </c>
      <c r="E170">
        <v>6.4</v>
      </c>
      <c r="F170">
        <v>121.999999999534</v>
      </c>
      <c r="G170">
        <v>4442</v>
      </c>
      <c r="H170">
        <v>60.0000000069849</v>
      </c>
      <c r="I170">
        <v>441</v>
      </c>
      <c r="J170">
        <v>333</v>
      </c>
      <c r="K170">
        <v>76.9008264462948</v>
      </c>
      <c r="L170">
        <v>6.29752066216191</v>
      </c>
      <c r="M170" s="30">
        <f t="shared" si="2"/>
        <v>0</v>
      </c>
    </row>
    <row r="171" spans="1:13" ht="12.75">
      <c r="A171" s="21">
        <v>38292</v>
      </c>
      <c r="B171" s="22">
        <v>0.22305555555555556</v>
      </c>
      <c r="C171" s="26">
        <v>170.000000006054</v>
      </c>
      <c r="D171">
        <v>77</v>
      </c>
      <c r="E171">
        <v>6.4</v>
      </c>
      <c r="F171">
        <v>123.000000002794</v>
      </c>
      <c r="G171">
        <v>4479</v>
      </c>
      <c r="H171">
        <v>60.0000000069849</v>
      </c>
      <c r="I171">
        <v>441</v>
      </c>
      <c r="J171">
        <v>333</v>
      </c>
      <c r="K171">
        <v>76.9016393442786</v>
      </c>
      <c r="L171">
        <v>6.29836065673705</v>
      </c>
      <c r="M171" s="30">
        <f t="shared" si="2"/>
        <v>0</v>
      </c>
    </row>
    <row r="172" spans="1:13" ht="12.75">
      <c r="A172" s="21">
        <v>38292</v>
      </c>
      <c r="B172" s="22">
        <v>0.22375</v>
      </c>
      <c r="C172" s="26">
        <v>170.999999998836</v>
      </c>
      <c r="D172">
        <v>78</v>
      </c>
      <c r="E172">
        <v>6.5</v>
      </c>
      <c r="F172">
        <v>123.999999995576</v>
      </c>
      <c r="G172">
        <v>4515</v>
      </c>
      <c r="H172">
        <v>60.0000000069849</v>
      </c>
      <c r="I172">
        <v>441</v>
      </c>
      <c r="J172">
        <v>333</v>
      </c>
      <c r="K172">
        <v>76.9105691056429</v>
      </c>
      <c r="L172">
        <v>6.3000000009794</v>
      </c>
      <c r="M172" s="30">
        <f t="shared" si="2"/>
        <v>0</v>
      </c>
    </row>
    <row r="173" spans="1:13" ht="12.75">
      <c r="A173" s="21">
        <v>38292</v>
      </c>
      <c r="B173" s="22">
        <v>0.22444444444444445</v>
      </c>
      <c r="C173" s="26">
        <v>172.000000002095</v>
      </c>
      <c r="D173">
        <v>78</v>
      </c>
      <c r="E173">
        <v>6.5</v>
      </c>
      <c r="F173">
        <v>124.999999998836</v>
      </c>
      <c r="G173">
        <v>4552</v>
      </c>
      <c r="H173">
        <v>60.0000000069849</v>
      </c>
      <c r="I173">
        <v>441</v>
      </c>
      <c r="J173">
        <v>333</v>
      </c>
      <c r="K173">
        <v>76.9193548386904</v>
      </c>
      <c r="L173">
        <v>6.30161290420254</v>
      </c>
      <c r="M173" s="30">
        <f t="shared" si="2"/>
        <v>0</v>
      </c>
    </row>
    <row r="174" spans="1:13" ht="12.75">
      <c r="A174" s="21">
        <v>38292</v>
      </c>
      <c r="B174" s="22">
        <v>0.2251388888888889</v>
      </c>
      <c r="C174" s="26">
        <v>173.000000005355</v>
      </c>
      <c r="D174">
        <v>78</v>
      </c>
      <c r="E174">
        <v>6.5</v>
      </c>
      <c r="F174">
        <v>126.000000002095</v>
      </c>
      <c r="G174">
        <v>4589</v>
      </c>
      <c r="H174">
        <v>60.0000000069849</v>
      </c>
      <c r="I174">
        <v>441</v>
      </c>
      <c r="J174">
        <v>333</v>
      </c>
      <c r="K174">
        <v>76.9280000000087</v>
      </c>
      <c r="L174">
        <v>6.30320000097403</v>
      </c>
      <c r="M174" s="30">
        <f t="shared" si="2"/>
        <v>0</v>
      </c>
    </row>
    <row r="175" spans="1:13" ht="12.75">
      <c r="A175" s="21">
        <v>38292</v>
      </c>
      <c r="B175" s="22">
        <v>0.22583333333333333</v>
      </c>
      <c r="C175" s="26">
        <v>173.999999998137</v>
      </c>
      <c r="D175">
        <v>78</v>
      </c>
      <c r="E175">
        <v>6.5</v>
      </c>
      <c r="F175">
        <v>126.999999994878</v>
      </c>
      <c r="G175">
        <v>4626</v>
      </c>
      <c r="H175">
        <v>60.0000000069849</v>
      </c>
      <c r="I175">
        <v>441</v>
      </c>
      <c r="J175">
        <v>333</v>
      </c>
      <c r="K175">
        <v>76.9365079364553</v>
      </c>
      <c r="L175">
        <v>6.30476190571695</v>
      </c>
      <c r="M175" s="30">
        <f t="shared" si="2"/>
        <v>0</v>
      </c>
    </row>
    <row r="176" spans="1:13" ht="12.75">
      <c r="A176" s="21">
        <v>38292</v>
      </c>
      <c r="B176" s="22">
        <v>0.22652777777777777</v>
      </c>
      <c r="C176" s="26">
        <v>175.000000001397</v>
      </c>
      <c r="D176">
        <v>78</v>
      </c>
      <c r="E176">
        <v>6.4</v>
      </c>
      <c r="F176">
        <v>127.999999998137</v>
      </c>
      <c r="G176">
        <v>4662</v>
      </c>
      <c r="H176">
        <v>60.0000000069849</v>
      </c>
      <c r="I176">
        <v>441</v>
      </c>
      <c r="J176">
        <v>333</v>
      </c>
      <c r="K176">
        <v>76.9448818897388</v>
      </c>
      <c r="L176">
        <v>6.30551181197358</v>
      </c>
      <c r="M176" s="30">
        <f t="shared" si="2"/>
        <v>0</v>
      </c>
    </row>
    <row r="177" spans="1:13" ht="12.75">
      <c r="A177" s="21">
        <v>38292</v>
      </c>
      <c r="B177" s="22">
        <v>0.22722222222222221</v>
      </c>
      <c r="C177" s="26">
        <v>176.000000004657</v>
      </c>
      <c r="D177">
        <v>78</v>
      </c>
      <c r="E177">
        <v>6.4</v>
      </c>
      <c r="F177">
        <v>129.000000001397</v>
      </c>
      <c r="G177">
        <v>4699</v>
      </c>
      <c r="H177">
        <v>60.0000000069849</v>
      </c>
      <c r="I177">
        <v>441</v>
      </c>
      <c r="J177">
        <v>333</v>
      </c>
      <c r="K177">
        <v>76.9531250000017</v>
      </c>
      <c r="L177">
        <v>6.30625000094492</v>
      </c>
      <c r="M177" s="30">
        <f t="shared" si="2"/>
        <v>0</v>
      </c>
    </row>
    <row r="178" spans="1:13" ht="12.75">
      <c r="A178" s="21">
        <v>38292</v>
      </c>
      <c r="B178" s="22">
        <v>0.22791666666666666</v>
      </c>
      <c r="C178" s="26">
        <v>176.999999997439</v>
      </c>
      <c r="D178">
        <v>78</v>
      </c>
      <c r="E178">
        <v>6.4</v>
      </c>
      <c r="F178">
        <v>129.999999994179</v>
      </c>
      <c r="G178">
        <v>4735</v>
      </c>
      <c r="H178">
        <v>60.0000000069849</v>
      </c>
      <c r="I178">
        <v>441</v>
      </c>
      <c r="J178">
        <v>333</v>
      </c>
      <c r="K178">
        <v>76.9612403100208</v>
      </c>
      <c r="L178">
        <v>6.30697674511841</v>
      </c>
      <c r="M178" s="30">
        <f t="shared" si="2"/>
        <v>0</v>
      </c>
    </row>
    <row r="179" spans="1:13" ht="12.75">
      <c r="A179" s="21">
        <v>38292</v>
      </c>
      <c r="B179" s="22">
        <v>0.2286111111111111</v>
      </c>
      <c r="C179" s="26">
        <v>178.000000000698</v>
      </c>
      <c r="D179">
        <v>78</v>
      </c>
      <c r="E179">
        <v>6.4</v>
      </c>
      <c r="F179">
        <v>130.999999997439</v>
      </c>
      <c r="G179">
        <v>4772</v>
      </c>
      <c r="H179">
        <v>60.0000000069849</v>
      </c>
      <c r="I179">
        <v>441</v>
      </c>
      <c r="J179">
        <v>333</v>
      </c>
      <c r="K179">
        <v>76.9692307692005</v>
      </c>
      <c r="L179">
        <v>6.30769230861983</v>
      </c>
      <c r="M179" s="30">
        <f t="shared" si="2"/>
        <v>0</v>
      </c>
    </row>
    <row r="180" spans="1:13" ht="12.75">
      <c r="A180" s="21">
        <v>38292</v>
      </c>
      <c r="B180" s="22">
        <v>0.22930555555555554</v>
      </c>
      <c r="C180" s="26">
        <v>179.000000003958</v>
      </c>
      <c r="D180">
        <v>78</v>
      </c>
      <c r="E180">
        <v>6.5</v>
      </c>
      <c r="F180">
        <v>132.000000000698</v>
      </c>
      <c r="G180">
        <v>4809</v>
      </c>
      <c r="H180">
        <v>60.0000000069849</v>
      </c>
      <c r="I180">
        <v>441</v>
      </c>
      <c r="J180">
        <v>333</v>
      </c>
      <c r="K180">
        <v>76.9770992366366</v>
      </c>
      <c r="L180">
        <v>6.30916030626869</v>
      </c>
      <c r="M180" s="30">
        <f t="shared" si="2"/>
        <v>0</v>
      </c>
    </row>
    <row r="181" spans="1:13" ht="12.75">
      <c r="A181" s="21">
        <v>38292</v>
      </c>
      <c r="B181" s="22">
        <v>0.23</v>
      </c>
      <c r="C181" s="26">
        <v>180.000000007218</v>
      </c>
      <c r="D181">
        <v>78</v>
      </c>
      <c r="E181">
        <v>6.5</v>
      </c>
      <c r="F181">
        <v>133.000000003958</v>
      </c>
      <c r="G181">
        <v>4845</v>
      </c>
      <c r="H181">
        <v>60.0000000069849</v>
      </c>
      <c r="I181">
        <v>441</v>
      </c>
      <c r="J181">
        <v>333</v>
      </c>
      <c r="K181">
        <v>76.9848484848687</v>
      </c>
      <c r="L181">
        <v>6.31060606152886</v>
      </c>
      <c r="M181" s="30">
        <f t="shared" si="2"/>
        <v>0</v>
      </c>
    </row>
    <row r="182" spans="1:13" ht="12.75">
      <c r="A182" s="21">
        <v>38292</v>
      </c>
      <c r="B182" s="22">
        <v>0.23069444444444445</v>
      </c>
      <c r="C182" s="26">
        <v>181</v>
      </c>
      <c r="D182">
        <v>78</v>
      </c>
      <c r="E182">
        <v>6.5</v>
      </c>
      <c r="F182">
        <v>133.99999999674</v>
      </c>
      <c r="G182">
        <v>4882</v>
      </c>
      <c r="H182">
        <v>60.0000000069849</v>
      </c>
      <c r="I182">
        <v>441</v>
      </c>
      <c r="J182">
        <v>333</v>
      </c>
      <c r="K182">
        <v>76.9924812029725</v>
      </c>
      <c r="L182">
        <v>6.31203007609356</v>
      </c>
      <c r="M182" s="30">
        <f t="shared" si="2"/>
        <v>0</v>
      </c>
    </row>
    <row r="183" spans="1:13" ht="12.75">
      <c r="A183" s="21">
        <v>38292</v>
      </c>
      <c r="B183" s="22">
        <v>0.2313888888888889</v>
      </c>
      <c r="C183" s="26">
        <v>182.00000000326</v>
      </c>
      <c r="D183">
        <v>78</v>
      </c>
      <c r="E183">
        <v>6.6</v>
      </c>
      <c r="F183">
        <v>135</v>
      </c>
      <c r="G183">
        <v>4919</v>
      </c>
      <c r="H183">
        <v>60.0000000069849</v>
      </c>
      <c r="I183">
        <v>441</v>
      </c>
      <c r="J183">
        <v>333</v>
      </c>
      <c r="K183">
        <v>76.9999999999896</v>
      </c>
      <c r="L183">
        <v>6.31417910538339</v>
      </c>
      <c r="M183" s="30">
        <f t="shared" si="2"/>
        <v>0</v>
      </c>
    </row>
    <row r="184" spans="1:13" ht="12.75">
      <c r="A184" s="21">
        <v>38292</v>
      </c>
      <c r="B184" s="22">
        <v>0.23208333333333334</v>
      </c>
      <c r="C184" s="26">
        <v>183.000000006519</v>
      </c>
      <c r="D184">
        <v>78</v>
      </c>
      <c r="E184">
        <v>6.5</v>
      </c>
      <c r="F184">
        <v>136.00000000326</v>
      </c>
      <c r="G184">
        <v>4955</v>
      </c>
      <c r="H184">
        <v>60.0000000069849</v>
      </c>
      <c r="I184">
        <v>441</v>
      </c>
      <c r="J184">
        <v>333</v>
      </c>
      <c r="K184">
        <v>77.0074074074209</v>
      </c>
      <c r="L184">
        <v>6.31555555645905</v>
      </c>
      <c r="M184" s="30">
        <f t="shared" si="2"/>
        <v>0</v>
      </c>
    </row>
    <row r="185" spans="1:13" ht="12.75">
      <c r="A185" s="21">
        <v>38292</v>
      </c>
      <c r="B185" s="22">
        <v>0.23277777777777778</v>
      </c>
      <c r="C185" s="26">
        <v>183.999999999302</v>
      </c>
      <c r="D185">
        <v>78</v>
      </c>
      <c r="E185">
        <v>6.5</v>
      </c>
      <c r="F185">
        <v>136.999999996042</v>
      </c>
      <c r="G185">
        <v>4992</v>
      </c>
      <c r="H185">
        <v>60.0000000069849</v>
      </c>
      <c r="I185">
        <v>441</v>
      </c>
      <c r="J185">
        <v>333</v>
      </c>
      <c r="K185">
        <v>77.0147058823137</v>
      </c>
      <c r="L185">
        <v>6.31691176559295</v>
      </c>
      <c r="M185" s="30">
        <f t="shared" si="2"/>
        <v>0</v>
      </c>
    </row>
    <row r="186" spans="1:13" ht="12.75">
      <c r="A186" s="21">
        <v>38292</v>
      </c>
      <c r="B186" s="22">
        <v>0.23347222222222222</v>
      </c>
      <c r="C186" s="26">
        <v>185.000000002561</v>
      </c>
      <c r="D186">
        <v>78</v>
      </c>
      <c r="E186">
        <v>6.5</v>
      </c>
      <c r="F186">
        <v>137.999999999302</v>
      </c>
      <c r="G186">
        <v>5029</v>
      </c>
      <c r="H186">
        <v>60.0000000069849</v>
      </c>
      <c r="I186">
        <v>441</v>
      </c>
      <c r="J186">
        <v>333</v>
      </c>
      <c r="K186">
        <v>77.0218978102033</v>
      </c>
      <c r="L186">
        <v>6.3182481760674</v>
      </c>
      <c r="M186" s="30">
        <f t="shared" si="2"/>
        <v>0</v>
      </c>
    </row>
    <row r="187" spans="1:13" ht="12.75">
      <c r="A187" s="21">
        <v>38292</v>
      </c>
      <c r="B187" s="22">
        <v>0.23416666666666666</v>
      </c>
      <c r="C187" s="26">
        <v>186.000000005821</v>
      </c>
      <c r="D187">
        <v>78</v>
      </c>
      <c r="E187">
        <v>6.6</v>
      </c>
      <c r="F187">
        <v>139.000000002561</v>
      </c>
      <c r="G187">
        <v>5065</v>
      </c>
      <c r="H187">
        <v>60.0000000069849</v>
      </c>
      <c r="I187">
        <v>441</v>
      </c>
      <c r="J187">
        <v>333</v>
      </c>
      <c r="K187">
        <v>77.0289855072536</v>
      </c>
      <c r="L187">
        <v>6.32028985595754</v>
      </c>
      <c r="M187" s="30">
        <f t="shared" si="2"/>
        <v>0</v>
      </c>
    </row>
    <row r="188" spans="1:13" ht="12.75">
      <c r="A188" s="21">
        <v>38292</v>
      </c>
      <c r="B188" s="22">
        <v>0.2348611111111111</v>
      </c>
      <c r="C188" s="26">
        <v>186.999999998603</v>
      </c>
      <c r="D188">
        <v>78</v>
      </c>
      <c r="E188">
        <v>6.6</v>
      </c>
      <c r="F188">
        <v>139.999999995343</v>
      </c>
      <c r="G188">
        <v>5102</v>
      </c>
      <c r="H188">
        <v>60.0000000069849</v>
      </c>
      <c r="I188">
        <v>441</v>
      </c>
      <c r="J188">
        <v>333</v>
      </c>
      <c r="K188">
        <v>77.0359712229784</v>
      </c>
      <c r="L188">
        <v>6.32230215913759</v>
      </c>
      <c r="M188" s="30">
        <f t="shared" si="2"/>
        <v>0</v>
      </c>
    </row>
    <row r="189" spans="1:13" ht="12.75">
      <c r="A189" s="21">
        <v>38292</v>
      </c>
      <c r="B189" s="22">
        <v>0.23555555555555555</v>
      </c>
      <c r="C189" s="26">
        <v>188.000000001863</v>
      </c>
      <c r="D189">
        <v>78</v>
      </c>
      <c r="E189">
        <v>6.5</v>
      </c>
      <c r="F189">
        <v>140.999999998603</v>
      </c>
      <c r="G189">
        <v>5139</v>
      </c>
      <c r="H189">
        <v>60.0000000069849</v>
      </c>
      <c r="I189">
        <v>441</v>
      </c>
      <c r="J189">
        <v>333</v>
      </c>
      <c r="K189">
        <v>77.0428571428367</v>
      </c>
      <c r="L189">
        <v>6.32357142943358</v>
      </c>
      <c r="M189" s="30">
        <f t="shared" si="2"/>
        <v>0</v>
      </c>
    </row>
    <row r="190" spans="1:13" ht="12.75">
      <c r="A190" s="21">
        <v>38292</v>
      </c>
      <c r="B190" s="22">
        <v>0.23625</v>
      </c>
      <c r="C190" s="26">
        <v>189.000000005122</v>
      </c>
      <c r="D190">
        <v>78</v>
      </c>
      <c r="E190">
        <v>6.6</v>
      </c>
      <c r="F190">
        <v>142.000000001863</v>
      </c>
      <c r="G190">
        <v>5175</v>
      </c>
      <c r="H190">
        <v>60.0000000069849</v>
      </c>
      <c r="I190">
        <v>441</v>
      </c>
      <c r="J190">
        <v>333</v>
      </c>
      <c r="K190">
        <v>77.0496453900725</v>
      </c>
      <c r="L190">
        <v>6.32553191575598</v>
      </c>
      <c r="M190" s="30">
        <f t="shared" si="2"/>
        <v>0</v>
      </c>
    </row>
    <row r="191" spans="1:13" ht="12.75">
      <c r="A191" s="21">
        <v>38292</v>
      </c>
      <c r="B191" s="22">
        <v>0.23694444444444443</v>
      </c>
      <c r="C191" s="26">
        <v>189.999999997905</v>
      </c>
      <c r="D191">
        <v>78</v>
      </c>
      <c r="E191">
        <v>6.6</v>
      </c>
      <c r="F191">
        <v>142.999999994645</v>
      </c>
      <c r="G191">
        <v>5212</v>
      </c>
      <c r="H191">
        <v>60.0000000069849</v>
      </c>
      <c r="I191">
        <v>441</v>
      </c>
      <c r="J191">
        <v>333</v>
      </c>
      <c r="K191">
        <v>77.0563380281223</v>
      </c>
      <c r="L191">
        <v>6.32746478957476</v>
      </c>
      <c r="M191" s="30">
        <f t="shared" si="2"/>
        <v>0</v>
      </c>
    </row>
    <row r="192" spans="1:13" ht="12.75">
      <c r="A192" s="21">
        <v>38292</v>
      </c>
      <c r="B192" s="22">
        <v>0.23763888888888887</v>
      </c>
      <c r="C192" s="26">
        <v>191.000000001164</v>
      </c>
      <c r="D192">
        <v>78</v>
      </c>
      <c r="E192">
        <v>6.6</v>
      </c>
      <c r="F192">
        <v>143.999999997905</v>
      </c>
      <c r="G192">
        <v>5248</v>
      </c>
      <c r="H192">
        <v>60.0000000069849</v>
      </c>
      <c r="I192">
        <v>441</v>
      </c>
      <c r="J192">
        <v>333</v>
      </c>
      <c r="K192">
        <v>77.0629370629122</v>
      </c>
      <c r="L192">
        <v>6.3293706302133</v>
      </c>
      <c r="M192" s="30">
        <f t="shared" si="2"/>
        <v>0</v>
      </c>
    </row>
    <row r="193" spans="1:13" ht="12.75">
      <c r="A193" s="21">
        <v>38292</v>
      </c>
      <c r="B193" s="22">
        <v>0.2383333333333333</v>
      </c>
      <c r="C193" s="26">
        <v>192.000000004424</v>
      </c>
      <c r="D193">
        <v>78</v>
      </c>
      <c r="E193">
        <v>6.6</v>
      </c>
      <c r="F193">
        <v>145.000000001164</v>
      </c>
      <c r="G193">
        <v>5285</v>
      </c>
      <c r="H193">
        <v>60.0000000069849</v>
      </c>
      <c r="I193">
        <v>441</v>
      </c>
      <c r="J193">
        <v>333</v>
      </c>
      <c r="K193">
        <v>77.0694444444407</v>
      </c>
      <c r="L193">
        <v>6.33125000084289</v>
      </c>
      <c r="M193" s="30">
        <f t="shared" si="2"/>
        <v>0</v>
      </c>
    </row>
    <row r="194" spans="1:13" ht="12.75">
      <c r="A194" s="21">
        <v>38292</v>
      </c>
      <c r="B194" s="22">
        <v>0.23902777777777776</v>
      </c>
      <c r="C194" s="26">
        <v>193.000000007683</v>
      </c>
      <c r="D194">
        <v>78</v>
      </c>
      <c r="E194">
        <v>6.6</v>
      </c>
      <c r="F194">
        <v>146.000000004424</v>
      </c>
      <c r="G194">
        <v>5322</v>
      </c>
      <c r="H194">
        <v>60.0000000069849</v>
      </c>
      <c r="I194">
        <v>441</v>
      </c>
      <c r="J194">
        <v>333</v>
      </c>
      <c r="K194">
        <v>77.0758620689824</v>
      </c>
      <c r="L194">
        <v>6.33310344911888</v>
      </c>
      <c r="M194" s="30">
        <f t="shared" si="2"/>
        <v>0</v>
      </c>
    </row>
    <row r="195" spans="1:13" ht="12.75">
      <c r="A195" s="21">
        <v>38292</v>
      </c>
      <c r="B195" s="22">
        <v>0.23972222222222225</v>
      </c>
      <c r="C195" s="26">
        <v>194.000000000466</v>
      </c>
      <c r="D195">
        <v>78</v>
      </c>
      <c r="E195">
        <v>6.6</v>
      </c>
      <c r="F195">
        <v>146.999999997206</v>
      </c>
      <c r="G195">
        <v>5358</v>
      </c>
      <c r="H195">
        <v>60.0000000069849</v>
      </c>
      <c r="I195">
        <v>441</v>
      </c>
      <c r="J195">
        <v>333</v>
      </c>
      <c r="K195">
        <v>77.082191780793</v>
      </c>
      <c r="L195">
        <v>6.33493150767336</v>
      </c>
      <c r="M195" s="30">
        <f t="shared" si="2"/>
        <v>0</v>
      </c>
    </row>
    <row r="196" spans="1:13" ht="12.75">
      <c r="A196" s="21">
        <v>38292</v>
      </c>
      <c r="B196" s="22">
        <v>0.24041666666666664</v>
      </c>
      <c r="C196" s="26">
        <v>195.000000003725</v>
      </c>
      <c r="D196">
        <v>78</v>
      </c>
      <c r="E196">
        <v>6.6</v>
      </c>
      <c r="F196">
        <v>148.000000000466</v>
      </c>
      <c r="G196">
        <v>5395</v>
      </c>
      <c r="H196">
        <v>60.0000000069849</v>
      </c>
      <c r="I196">
        <v>441</v>
      </c>
      <c r="J196">
        <v>333</v>
      </c>
      <c r="K196">
        <v>77.0884353741411</v>
      </c>
      <c r="L196">
        <v>6.33673469470182</v>
      </c>
      <c r="M196" s="30">
        <f aca="true" t="shared" si="3" ref="M196:M259">(I196-I195)*0.07/8500</f>
        <v>0</v>
      </c>
    </row>
    <row r="197" spans="1:13" ht="12.75">
      <c r="A197" s="21">
        <v>38292</v>
      </c>
      <c r="B197" s="22">
        <v>0.24111111111111114</v>
      </c>
      <c r="C197" s="26">
        <v>196.000000006985</v>
      </c>
      <c r="D197">
        <v>78</v>
      </c>
      <c r="E197">
        <v>6.6</v>
      </c>
      <c r="F197">
        <v>149.000000003725</v>
      </c>
      <c r="G197">
        <v>5432</v>
      </c>
      <c r="H197">
        <v>60.0000000069849</v>
      </c>
      <c r="I197">
        <v>441</v>
      </c>
      <c r="J197">
        <v>333</v>
      </c>
      <c r="K197">
        <v>77.0945945946059</v>
      </c>
      <c r="L197">
        <v>6.33851351433793</v>
      </c>
      <c r="M197" s="30">
        <f t="shared" si="3"/>
        <v>0</v>
      </c>
    </row>
    <row r="198" spans="1:13" ht="12.75">
      <c r="A198" s="21">
        <v>38292</v>
      </c>
      <c r="B198" s="22">
        <v>0.24180555555555558</v>
      </c>
      <c r="C198" s="26">
        <v>196.999999999767</v>
      </c>
      <c r="D198">
        <v>78</v>
      </c>
      <c r="E198">
        <v>6.6</v>
      </c>
      <c r="F198">
        <v>149.999999996508</v>
      </c>
      <c r="G198">
        <v>5468</v>
      </c>
      <c r="H198">
        <v>60.0000000069849</v>
      </c>
      <c r="I198">
        <v>441</v>
      </c>
      <c r="J198">
        <v>333</v>
      </c>
      <c r="K198">
        <v>77.100671140907</v>
      </c>
      <c r="L198">
        <v>6.34026845718205</v>
      </c>
      <c r="M198" s="30">
        <f t="shared" si="3"/>
        <v>0</v>
      </c>
    </row>
    <row r="199" spans="1:13" ht="12.75">
      <c r="A199" s="21">
        <v>38292</v>
      </c>
      <c r="B199" s="22">
        <v>0.2425</v>
      </c>
      <c r="C199" s="26">
        <v>198.000000003027</v>
      </c>
      <c r="D199">
        <v>78</v>
      </c>
      <c r="E199">
        <v>6.8</v>
      </c>
      <c r="F199">
        <v>150.999999999767</v>
      </c>
      <c r="G199">
        <v>5502</v>
      </c>
      <c r="H199">
        <v>60.0000000069849</v>
      </c>
      <c r="I199">
        <v>441</v>
      </c>
      <c r="J199">
        <v>333</v>
      </c>
      <c r="K199">
        <v>77.1066666666537</v>
      </c>
      <c r="L199">
        <v>6.3433333341441</v>
      </c>
      <c r="M199" s="30">
        <f t="shared" si="3"/>
        <v>0</v>
      </c>
    </row>
    <row r="200" spans="1:13" ht="12.75">
      <c r="A200" s="21">
        <v>38292</v>
      </c>
      <c r="B200" s="22">
        <v>0.24319444444444446</v>
      </c>
      <c r="C200" s="26">
        <v>199.000000006286</v>
      </c>
      <c r="D200">
        <v>79</v>
      </c>
      <c r="E200">
        <v>6.9</v>
      </c>
      <c r="F200">
        <v>150.999999999767</v>
      </c>
      <c r="G200">
        <v>5503</v>
      </c>
      <c r="H200">
        <v>60.0000000069849</v>
      </c>
      <c r="I200">
        <v>441</v>
      </c>
      <c r="J200">
        <v>333</v>
      </c>
      <c r="K200">
        <v>77.1192052980407</v>
      </c>
      <c r="L200">
        <v>6.34701986836693</v>
      </c>
      <c r="M200" s="30">
        <f t="shared" si="3"/>
        <v>0</v>
      </c>
    </row>
    <row r="201" spans="1:13" ht="12.75">
      <c r="A201" s="21">
        <v>38292</v>
      </c>
      <c r="B201" s="22">
        <v>0.2438888888888889</v>
      </c>
      <c r="C201" s="26">
        <v>199.999999999069</v>
      </c>
      <c r="D201">
        <v>79</v>
      </c>
      <c r="E201">
        <v>7</v>
      </c>
      <c r="F201">
        <v>150.999999999767</v>
      </c>
      <c r="G201">
        <v>5504</v>
      </c>
      <c r="H201">
        <v>60.0000000069849</v>
      </c>
      <c r="I201">
        <v>441</v>
      </c>
      <c r="J201">
        <v>333</v>
      </c>
      <c r="K201">
        <v>77.1315789473065</v>
      </c>
      <c r="L201">
        <v>6.35131579025459</v>
      </c>
      <c r="M201" s="30">
        <f t="shared" si="3"/>
        <v>0</v>
      </c>
    </row>
    <row r="202" spans="1:13" ht="12.75">
      <c r="A202" s="21">
        <v>38292</v>
      </c>
      <c r="B202" s="22">
        <v>0.24458333333333335</v>
      </c>
      <c r="C202" s="26">
        <v>201.000000002328</v>
      </c>
      <c r="D202">
        <v>79</v>
      </c>
      <c r="E202">
        <v>7</v>
      </c>
      <c r="F202">
        <v>150.999999999767</v>
      </c>
      <c r="G202">
        <v>5505</v>
      </c>
      <c r="H202">
        <v>60.0000000069849</v>
      </c>
      <c r="I202">
        <v>441</v>
      </c>
      <c r="J202">
        <v>333</v>
      </c>
      <c r="K202">
        <v>77.1437908496513</v>
      </c>
      <c r="L202">
        <v>6.35555555634511</v>
      </c>
      <c r="M202" s="30">
        <f t="shared" si="3"/>
        <v>0</v>
      </c>
    </row>
    <row r="203" spans="1:13" ht="12.75">
      <c r="A203" s="21">
        <v>38292</v>
      </c>
      <c r="B203" s="22">
        <v>0.2452777777777778</v>
      </c>
      <c r="C203" s="26">
        <v>202.000000005588</v>
      </c>
      <c r="D203">
        <v>79</v>
      </c>
      <c r="E203">
        <v>7</v>
      </c>
      <c r="F203">
        <v>150.999999999767</v>
      </c>
      <c r="G203">
        <v>5509</v>
      </c>
      <c r="H203">
        <v>60.0000000069849</v>
      </c>
      <c r="I203">
        <v>441</v>
      </c>
      <c r="J203">
        <v>333</v>
      </c>
      <c r="K203">
        <v>77.1558441558612</v>
      </c>
      <c r="L203">
        <v>6.35974026053818</v>
      </c>
      <c r="M203" s="30">
        <f t="shared" si="3"/>
        <v>0</v>
      </c>
    </row>
    <row r="204" spans="1:13" ht="12.75">
      <c r="A204" s="21">
        <v>38292</v>
      </c>
      <c r="B204" s="22">
        <v>0.24597222222222223</v>
      </c>
      <c r="C204" s="26">
        <v>202.99999999837</v>
      </c>
      <c r="D204">
        <v>79</v>
      </c>
      <c r="E204">
        <v>7</v>
      </c>
      <c r="F204">
        <v>150.999999999767</v>
      </c>
      <c r="G204">
        <v>5509</v>
      </c>
      <c r="H204">
        <v>60.0000000069849</v>
      </c>
      <c r="I204">
        <v>441</v>
      </c>
      <c r="J204">
        <v>333</v>
      </c>
      <c r="K204">
        <v>77.1677419354151</v>
      </c>
      <c r="L204">
        <v>6.36387096850494</v>
      </c>
      <c r="M204" s="30">
        <f t="shared" si="3"/>
        <v>0</v>
      </c>
    </row>
    <row r="205" spans="1:13" ht="12.75">
      <c r="A205" s="21">
        <v>38292</v>
      </c>
      <c r="B205" s="22">
        <v>0.24666666666666667</v>
      </c>
      <c r="C205" s="26">
        <v>204.00000000163</v>
      </c>
      <c r="D205">
        <v>79</v>
      </c>
      <c r="E205">
        <v>7.1</v>
      </c>
      <c r="F205">
        <v>150.999999999767</v>
      </c>
      <c r="G205">
        <v>5509</v>
      </c>
      <c r="H205">
        <v>60.0000000069849</v>
      </c>
      <c r="I205">
        <v>441</v>
      </c>
      <c r="J205">
        <v>333</v>
      </c>
      <c r="K205">
        <v>77.179487179457</v>
      </c>
      <c r="L205">
        <v>6.36858974436319</v>
      </c>
      <c r="M205" s="30">
        <f t="shared" si="3"/>
        <v>0</v>
      </c>
    </row>
    <row r="206" spans="1:13" ht="12.75">
      <c r="A206" s="21">
        <v>38292</v>
      </c>
      <c r="B206" s="22">
        <v>0.24736111111111111</v>
      </c>
      <c r="C206" s="26">
        <v>205.000000004889</v>
      </c>
      <c r="D206">
        <v>79</v>
      </c>
      <c r="E206">
        <v>7.1</v>
      </c>
      <c r="F206">
        <v>150.999999999767</v>
      </c>
      <c r="G206">
        <v>5510</v>
      </c>
      <c r="H206">
        <v>60.0000000069849</v>
      </c>
      <c r="I206">
        <v>441</v>
      </c>
      <c r="J206">
        <v>333</v>
      </c>
      <c r="K206">
        <v>77.1910828025552</v>
      </c>
      <c r="L206">
        <v>6.37324840842687</v>
      </c>
      <c r="M206" s="30">
        <f t="shared" si="3"/>
        <v>0</v>
      </c>
    </row>
    <row r="207" spans="1:13" ht="12.75">
      <c r="A207" s="21">
        <v>38292</v>
      </c>
      <c r="B207" s="22">
        <v>0.24805555555555556</v>
      </c>
      <c r="C207" s="26">
        <v>205.999999997672</v>
      </c>
      <c r="D207">
        <v>79</v>
      </c>
      <c r="E207">
        <v>7.3</v>
      </c>
      <c r="F207">
        <v>150.999999999767</v>
      </c>
      <c r="G207">
        <v>5511</v>
      </c>
      <c r="H207">
        <v>60.0000000069849</v>
      </c>
      <c r="I207">
        <v>441</v>
      </c>
      <c r="J207">
        <v>333</v>
      </c>
      <c r="K207">
        <v>77.2025316454945</v>
      </c>
      <c r="L207">
        <v>6.37911392478698</v>
      </c>
      <c r="M207" s="30">
        <f t="shared" si="3"/>
        <v>0</v>
      </c>
    </row>
    <row r="208" spans="1:13" ht="12.75">
      <c r="A208" s="21">
        <v>38292</v>
      </c>
      <c r="B208" s="22">
        <v>0.24875</v>
      </c>
      <c r="C208" s="26">
        <v>207.000000000931</v>
      </c>
      <c r="D208">
        <v>79</v>
      </c>
      <c r="E208">
        <v>7.3</v>
      </c>
      <c r="F208">
        <v>150.999999999767</v>
      </c>
      <c r="G208">
        <v>5514</v>
      </c>
      <c r="H208">
        <v>60.0000000069849</v>
      </c>
      <c r="I208">
        <v>441</v>
      </c>
      <c r="J208">
        <v>333</v>
      </c>
      <c r="K208">
        <v>77.2138364779496</v>
      </c>
      <c r="L208">
        <v>6.38490566112792</v>
      </c>
      <c r="M208" s="30">
        <f t="shared" si="3"/>
        <v>0</v>
      </c>
    </row>
    <row r="209" spans="1:13" ht="12.75">
      <c r="A209" s="21">
        <v>38292</v>
      </c>
      <c r="B209" s="22">
        <v>0.24944444444444444</v>
      </c>
      <c r="C209" s="26">
        <v>208.000000004191</v>
      </c>
      <c r="D209">
        <v>79</v>
      </c>
      <c r="E209">
        <v>7.3</v>
      </c>
      <c r="F209">
        <v>152.000000003027</v>
      </c>
      <c r="G209">
        <v>5533</v>
      </c>
      <c r="H209">
        <v>60.0000000069849</v>
      </c>
      <c r="I209">
        <v>441</v>
      </c>
      <c r="J209">
        <v>333</v>
      </c>
      <c r="K209">
        <v>77.2249999999985</v>
      </c>
      <c r="L209">
        <v>6.39062500076436</v>
      </c>
      <c r="M209" s="30">
        <f t="shared" si="3"/>
        <v>0</v>
      </c>
    </row>
    <row r="210" spans="1:13" ht="12.75">
      <c r="A210" s="21">
        <v>38292</v>
      </c>
      <c r="B210" s="22">
        <v>0.25013888888888886</v>
      </c>
      <c r="C210" s="26">
        <v>209.000000007451</v>
      </c>
      <c r="D210">
        <v>79</v>
      </c>
      <c r="E210">
        <v>7.3</v>
      </c>
      <c r="F210">
        <v>153.000000006286</v>
      </c>
      <c r="G210">
        <v>5563</v>
      </c>
      <c r="H210">
        <v>60.0000000069849</v>
      </c>
      <c r="I210">
        <v>441</v>
      </c>
      <c r="J210">
        <v>333</v>
      </c>
      <c r="K210">
        <v>77.2360248447544</v>
      </c>
      <c r="L210">
        <v>6.39627329270323</v>
      </c>
      <c r="M210" s="30">
        <f t="shared" si="3"/>
        <v>0</v>
      </c>
    </row>
    <row r="211" spans="1:13" ht="12.75">
      <c r="A211" s="21">
        <v>38292</v>
      </c>
      <c r="B211" s="22">
        <v>0.2508333333333333</v>
      </c>
      <c r="C211" s="26">
        <v>210.000000000233</v>
      </c>
      <c r="D211">
        <v>79</v>
      </c>
      <c r="E211">
        <v>7.3</v>
      </c>
      <c r="F211">
        <v>153.999999999069</v>
      </c>
      <c r="G211">
        <v>5597</v>
      </c>
      <c r="H211">
        <v>60.0000000069849</v>
      </c>
      <c r="I211">
        <v>441</v>
      </c>
      <c r="J211">
        <v>333</v>
      </c>
      <c r="K211">
        <v>77.246913580202</v>
      </c>
      <c r="L211">
        <v>6.40185185258454</v>
      </c>
      <c r="M211" s="30">
        <f t="shared" si="3"/>
        <v>0</v>
      </c>
    </row>
    <row r="212" spans="1:13" ht="12.75">
      <c r="A212" s="21">
        <v>38292</v>
      </c>
      <c r="B212" s="22">
        <v>0.2515277777777778</v>
      </c>
      <c r="C212" s="26">
        <v>211.000000003492</v>
      </c>
      <c r="D212">
        <v>79</v>
      </c>
      <c r="E212">
        <v>7.4</v>
      </c>
      <c r="F212">
        <v>155.000000002328</v>
      </c>
      <c r="G212">
        <v>5632</v>
      </c>
      <c r="H212">
        <v>60.0000000069849</v>
      </c>
      <c r="I212">
        <v>441</v>
      </c>
      <c r="J212">
        <v>333</v>
      </c>
      <c r="K212">
        <v>77.2576687116467</v>
      </c>
      <c r="L212">
        <v>6.40797546087073</v>
      </c>
      <c r="M212" s="30">
        <f t="shared" si="3"/>
        <v>0</v>
      </c>
    </row>
    <row r="213" spans="1:13" ht="12.75">
      <c r="A213" s="21">
        <v>38292</v>
      </c>
      <c r="B213" s="22">
        <v>0.25222222222222224</v>
      </c>
      <c r="C213" s="26">
        <v>212.000000006752</v>
      </c>
      <c r="D213">
        <v>79</v>
      </c>
      <c r="E213">
        <v>7.5</v>
      </c>
      <c r="F213">
        <v>156.000000005588</v>
      </c>
      <c r="G213">
        <v>5668</v>
      </c>
      <c r="H213">
        <v>60.0000000069849</v>
      </c>
      <c r="I213">
        <v>441</v>
      </c>
      <c r="J213">
        <v>333</v>
      </c>
      <c r="K213">
        <v>77.2682926829513</v>
      </c>
      <c r="L213">
        <v>6.41463414710636</v>
      </c>
      <c r="M213" s="30">
        <f t="shared" si="3"/>
        <v>0</v>
      </c>
    </row>
    <row r="214" spans="1:13" ht="12.75">
      <c r="A214" s="21">
        <v>38292</v>
      </c>
      <c r="B214" s="22">
        <v>0.2529166666666667</v>
      </c>
      <c r="C214" s="26">
        <v>212.999999999534</v>
      </c>
      <c r="D214">
        <v>79</v>
      </c>
      <c r="E214">
        <v>7.6</v>
      </c>
      <c r="F214">
        <v>156.99999999837</v>
      </c>
      <c r="G214">
        <v>5704</v>
      </c>
      <c r="H214">
        <v>60.0000000069849</v>
      </c>
      <c r="I214">
        <v>441</v>
      </c>
      <c r="J214">
        <v>333</v>
      </c>
      <c r="K214">
        <v>77.2787878787365</v>
      </c>
      <c r="L214">
        <v>6.42181818252661</v>
      </c>
      <c r="M214" s="30">
        <f t="shared" si="3"/>
        <v>0</v>
      </c>
    </row>
    <row r="215" spans="1:13" ht="12.75">
      <c r="A215" s="21">
        <v>38292</v>
      </c>
      <c r="B215" s="22">
        <v>0.2536111111111111</v>
      </c>
      <c r="C215" s="26">
        <v>214.000000002794</v>
      </c>
      <c r="D215">
        <v>79</v>
      </c>
      <c r="E215">
        <v>7.7</v>
      </c>
      <c r="F215">
        <v>158.00000000163</v>
      </c>
      <c r="G215">
        <v>5741</v>
      </c>
      <c r="H215">
        <v>60.0000000069849</v>
      </c>
      <c r="I215">
        <v>441</v>
      </c>
      <c r="J215">
        <v>333</v>
      </c>
      <c r="K215">
        <v>77.2891566264886</v>
      </c>
      <c r="L215">
        <v>6.42951807301829</v>
      </c>
      <c r="M215" s="30">
        <f t="shared" si="3"/>
        <v>0</v>
      </c>
    </row>
    <row r="216" spans="1:13" ht="12.75">
      <c r="A216" s="21">
        <v>38292</v>
      </c>
      <c r="B216" s="22">
        <v>0.25430555555555556</v>
      </c>
      <c r="C216" s="26">
        <v>215.000000006054</v>
      </c>
      <c r="D216">
        <v>79</v>
      </c>
      <c r="E216">
        <v>7.8</v>
      </c>
      <c r="F216">
        <v>159.000000004889</v>
      </c>
      <c r="G216">
        <v>5778</v>
      </c>
      <c r="H216">
        <v>60.0000000069849</v>
      </c>
      <c r="I216">
        <v>441</v>
      </c>
      <c r="J216">
        <v>333</v>
      </c>
      <c r="K216">
        <v>77.2994011976205</v>
      </c>
      <c r="L216">
        <v>6.43772455164942</v>
      </c>
      <c r="M216" s="30">
        <f t="shared" si="3"/>
        <v>0</v>
      </c>
    </row>
    <row r="217" spans="1:13" ht="12.75">
      <c r="A217" s="21">
        <v>38292</v>
      </c>
      <c r="B217" s="22">
        <v>0.255</v>
      </c>
      <c r="C217" s="26">
        <v>215.999999998836</v>
      </c>
      <c r="D217">
        <v>79</v>
      </c>
      <c r="E217">
        <v>7.7</v>
      </c>
      <c r="F217">
        <v>159.999999997672</v>
      </c>
      <c r="G217">
        <v>5814</v>
      </c>
      <c r="H217">
        <v>60.0000000069849</v>
      </c>
      <c r="I217">
        <v>441</v>
      </c>
      <c r="J217">
        <v>333</v>
      </c>
      <c r="K217">
        <v>77.3095238094664</v>
      </c>
      <c r="L217">
        <v>6.44523809593066</v>
      </c>
      <c r="M217" s="30">
        <f t="shared" si="3"/>
        <v>0</v>
      </c>
    </row>
    <row r="218" spans="1:13" ht="12.75">
      <c r="A218" s="21">
        <v>38292</v>
      </c>
      <c r="B218" s="22">
        <v>0.25569444444444445</v>
      </c>
      <c r="C218" s="26">
        <v>217.000000002095</v>
      </c>
      <c r="D218">
        <v>80</v>
      </c>
      <c r="E218">
        <v>7.8</v>
      </c>
      <c r="F218">
        <v>161.000000000931</v>
      </c>
      <c r="G218">
        <v>5851</v>
      </c>
      <c r="H218">
        <v>60.0000000069849</v>
      </c>
      <c r="I218">
        <v>441</v>
      </c>
      <c r="J218">
        <v>333</v>
      </c>
      <c r="K218">
        <v>77.3254437869769</v>
      </c>
      <c r="L218">
        <v>6.45325443858432</v>
      </c>
      <c r="M218" s="30">
        <f t="shared" si="3"/>
        <v>0</v>
      </c>
    </row>
    <row r="219" spans="1:13" ht="12.75">
      <c r="A219" s="21">
        <v>38292</v>
      </c>
      <c r="B219" s="22">
        <v>0.2563888888888889</v>
      </c>
      <c r="C219" s="26">
        <v>218.000000005355</v>
      </c>
      <c r="D219">
        <v>80</v>
      </c>
      <c r="E219">
        <v>7.8</v>
      </c>
      <c r="F219">
        <v>162.000000004191</v>
      </c>
      <c r="G219">
        <v>5888</v>
      </c>
      <c r="H219">
        <v>60.0000000069849</v>
      </c>
      <c r="I219">
        <v>441</v>
      </c>
      <c r="J219">
        <v>333</v>
      </c>
      <c r="K219">
        <v>77.3411764706337</v>
      </c>
      <c r="L219">
        <v>6.4611764713241</v>
      </c>
      <c r="M219" s="30">
        <f t="shared" si="3"/>
        <v>0</v>
      </c>
    </row>
    <row r="220" spans="1:13" ht="12.75">
      <c r="A220" s="21">
        <v>38292</v>
      </c>
      <c r="B220" s="22">
        <v>0.25708333333333333</v>
      </c>
      <c r="C220" s="26">
        <v>218.999999998137</v>
      </c>
      <c r="D220">
        <v>80</v>
      </c>
      <c r="E220">
        <v>7.7</v>
      </c>
      <c r="F220">
        <v>162.999999996973</v>
      </c>
      <c r="G220">
        <v>5924</v>
      </c>
      <c r="H220">
        <v>60.0000000069849</v>
      </c>
      <c r="I220">
        <v>441</v>
      </c>
      <c r="J220">
        <v>333</v>
      </c>
      <c r="K220">
        <v>77.3567251461319</v>
      </c>
      <c r="L220">
        <v>6.46842105331093</v>
      </c>
      <c r="M220" s="30">
        <f t="shared" si="3"/>
        <v>0</v>
      </c>
    </row>
    <row r="221" spans="1:13" ht="12.75">
      <c r="A221" s="21">
        <v>38292</v>
      </c>
      <c r="B221" s="22">
        <v>0.2577777777777778</v>
      </c>
      <c r="C221" s="26">
        <v>220.000000001397</v>
      </c>
      <c r="D221">
        <v>81</v>
      </c>
      <c r="E221">
        <v>7.8</v>
      </c>
      <c r="F221">
        <v>164.000000000233</v>
      </c>
      <c r="G221">
        <v>5961</v>
      </c>
      <c r="H221">
        <v>60.0000000069849</v>
      </c>
      <c r="I221">
        <v>441</v>
      </c>
      <c r="J221">
        <v>333</v>
      </c>
      <c r="K221">
        <v>77.3779069767466</v>
      </c>
      <c r="L221">
        <v>6.47616279139825</v>
      </c>
      <c r="M221" s="30">
        <f t="shared" si="3"/>
        <v>0</v>
      </c>
    </row>
    <row r="222" spans="1:13" ht="12.75">
      <c r="A222" s="21">
        <v>38292</v>
      </c>
      <c r="B222" s="22">
        <v>0.2584722222222222</v>
      </c>
      <c r="C222" s="26">
        <v>221.000000004657</v>
      </c>
      <c r="D222">
        <v>81</v>
      </c>
      <c r="E222">
        <v>7.8</v>
      </c>
      <c r="F222">
        <v>165.000000003492</v>
      </c>
      <c r="G222">
        <v>5998</v>
      </c>
      <c r="H222">
        <v>60.0000000069849</v>
      </c>
      <c r="I222">
        <v>441</v>
      </c>
      <c r="J222">
        <v>333</v>
      </c>
      <c r="K222">
        <v>77.3988439307059</v>
      </c>
      <c r="L222">
        <v>6.483815029623</v>
      </c>
      <c r="M222" s="30">
        <f t="shared" si="3"/>
        <v>0</v>
      </c>
    </row>
    <row r="223" spans="1:13" ht="12.75">
      <c r="A223" s="21">
        <v>38292</v>
      </c>
      <c r="B223" s="22">
        <v>0.25916666666666666</v>
      </c>
      <c r="C223" s="26">
        <v>221.999999997439</v>
      </c>
      <c r="D223">
        <v>81</v>
      </c>
      <c r="E223">
        <v>7.8</v>
      </c>
      <c r="F223">
        <v>165.999999996275</v>
      </c>
      <c r="G223">
        <v>6034</v>
      </c>
      <c r="H223">
        <v>60.0000000069849</v>
      </c>
      <c r="I223">
        <v>441</v>
      </c>
      <c r="J223">
        <v>333</v>
      </c>
      <c r="K223">
        <v>77.4195402298056</v>
      </c>
      <c r="L223">
        <v>6.49137931100746</v>
      </c>
      <c r="M223" s="30">
        <f t="shared" si="3"/>
        <v>0</v>
      </c>
    </row>
    <row r="224" spans="1:13" ht="12.75">
      <c r="A224" s="21">
        <v>38292</v>
      </c>
      <c r="B224" s="22">
        <v>0.2598611111111111</v>
      </c>
      <c r="C224" s="26">
        <v>223.000000000698</v>
      </c>
      <c r="D224">
        <v>81</v>
      </c>
      <c r="E224">
        <v>7.8</v>
      </c>
      <c r="F224">
        <v>166.999999999534</v>
      </c>
      <c r="G224">
        <v>6071</v>
      </c>
      <c r="H224">
        <v>60.0000000069849</v>
      </c>
      <c r="I224">
        <v>441</v>
      </c>
      <c r="J224">
        <v>333</v>
      </c>
      <c r="K224">
        <v>77.4399999999876</v>
      </c>
      <c r="L224">
        <v>6.49885714354034</v>
      </c>
      <c r="M224" s="30">
        <f t="shared" si="3"/>
        <v>0</v>
      </c>
    </row>
    <row r="225" spans="1:13" ht="12.75">
      <c r="A225" s="21">
        <v>38292</v>
      </c>
      <c r="B225" s="22">
        <v>0.26055555555555554</v>
      </c>
      <c r="C225" s="26">
        <v>224.000000003958</v>
      </c>
      <c r="D225">
        <v>81</v>
      </c>
      <c r="E225">
        <v>7.8</v>
      </c>
      <c r="F225">
        <v>168.000000002794</v>
      </c>
      <c r="G225">
        <v>6108</v>
      </c>
      <c r="H225">
        <v>60.0000000069849</v>
      </c>
      <c r="I225">
        <v>441</v>
      </c>
      <c r="J225">
        <v>333</v>
      </c>
      <c r="K225">
        <v>77.4602272727804</v>
      </c>
      <c r="L225">
        <v>6.50625000070324</v>
      </c>
      <c r="M225" s="30">
        <f t="shared" si="3"/>
        <v>0</v>
      </c>
    </row>
    <row r="226" spans="1:13" ht="12.75">
      <c r="A226" s="21">
        <v>38292</v>
      </c>
      <c r="B226" s="22">
        <v>0.26125</v>
      </c>
      <c r="C226" s="26">
        <v>225.000000007218</v>
      </c>
      <c r="D226">
        <v>81</v>
      </c>
      <c r="E226">
        <v>7.8</v>
      </c>
      <c r="F226">
        <v>169.000000006054</v>
      </c>
      <c r="G226">
        <v>6144</v>
      </c>
      <c r="H226">
        <v>60.0000000069849</v>
      </c>
      <c r="I226">
        <v>441</v>
      </c>
      <c r="J226">
        <v>333</v>
      </c>
      <c r="K226">
        <v>77.4802259888178</v>
      </c>
      <c r="L226">
        <v>6.5135593227567</v>
      </c>
      <c r="M226" s="30">
        <f t="shared" si="3"/>
        <v>0</v>
      </c>
    </row>
    <row r="227" spans="1:13" ht="12.75">
      <c r="A227" s="21">
        <v>38292</v>
      </c>
      <c r="B227" s="22">
        <v>0.2619444444444445</v>
      </c>
      <c r="C227" s="26">
        <v>226</v>
      </c>
      <c r="D227">
        <v>81</v>
      </c>
      <c r="E227">
        <v>7.7</v>
      </c>
      <c r="F227">
        <v>169.999999998836</v>
      </c>
      <c r="G227">
        <v>6181</v>
      </c>
      <c r="H227">
        <v>60.0000000069849</v>
      </c>
      <c r="I227">
        <v>441</v>
      </c>
      <c r="J227">
        <v>333</v>
      </c>
      <c r="K227">
        <v>77.4999999999739</v>
      </c>
      <c r="L227">
        <v>6.52022471977175</v>
      </c>
      <c r="M227" s="30">
        <f t="shared" si="3"/>
        <v>0</v>
      </c>
    </row>
    <row r="228" spans="1:13" ht="12.75">
      <c r="A228" s="21">
        <v>38292</v>
      </c>
      <c r="B228" s="22">
        <v>0.2626388888888889</v>
      </c>
      <c r="C228" s="26">
        <v>227.00000000326</v>
      </c>
      <c r="D228">
        <v>82</v>
      </c>
      <c r="E228">
        <v>7.7</v>
      </c>
      <c r="F228">
        <v>171.000000002095</v>
      </c>
      <c r="G228">
        <v>6218</v>
      </c>
      <c r="H228">
        <v>60.0000000069849</v>
      </c>
      <c r="I228">
        <v>441</v>
      </c>
      <c r="J228">
        <v>333</v>
      </c>
      <c r="K228">
        <v>77.52513966486</v>
      </c>
      <c r="L228">
        <v>6.52681564314635</v>
      </c>
      <c r="M228" s="30">
        <f t="shared" si="3"/>
        <v>0</v>
      </c>
    </row>
    <row r="229" spans="1:13" ht="12.75">
      <c r="A229" s="21">
        <v>38292</v>
      </c>
      <c r="B229" s="22">
        <v>0.26333333333333336</v>
      </c>
      <c r="C229" s="26">
        <v>228.000000006519</v>
      </c>
      <c r="D229">
        <v>82</v>
      </c>
      <c r="E229">
        <v>7.7</v>
      </c>
      <c r="F229">
        <v>172.000000005355</v>
      </c>
      <c r="G229">
        <v>6254</v>
      </c>
      <c r="H229">
        <v>60.0000000069849</v>
      </c>
      <c r="I229">
        <v>441</v>
      </c>
      <c r="J229">
        <v>333</v>
      </c>
      <c r="K229">
        <v>77.5500000001353</v>
      </c>
      <c r="L229">
        <v>6.53333333403876</v>
      </c>
      <c r="M229" s="30">
        <f t="shared" si="3"/>
        <v>0</v>
      </c>
    </row>
    <row r="230" spans="1:13" ht="12.75">
      <c r="A230" s="21">
        <v>38292</v>
      </c>
      <c r="B230" s="22">
        <v>0.2640277777777778</v>
      </c>
      <c r="C230" s="26">
        <v>228.999999999302</v>
      </c>
      <c r="D230">
        <v>82</v>
      </c>
      <c r="E230">
        <v>7.7</v>
      </c>
      <c r="F230">
        <v>172.999999998137</v>
      </c>
      <c r="G230">
        <v>6291</v>
      </c>
      <c r="H230">
        <v>60.0000000069849</v>
      </c>
      <c r="I230">
        <v>441</v>
      </c>
      <c r="J230">
        <v>333</v>
      </c>
      <c r="K230">
        <v>77.5745856353163</v>
      </c>
      <c r="L230">
        <v>6.5397790061799</v>
      </c>
      <c r="M230" s="30">
        <f t="shared" si="3"/>
        <v>0</v>
      </c>
    </row>
    <row r="231" spans="1:13" ht="12.75">
      <c r="A231" s="21">
        <v>38292</v>
      </c>
      <c r="B231" s="22">
        <v>0.26472222222222225</v>
      </c>
      <c r="C231" s="26">
        <v>230.000000002561</v>
      </c>
      <c r="D231">
        <v>82</v>
      </c>
      <c r="E231">
        <v>7.7</v>
      </c>
      <c r="F231">
        <v>174.000000001397</v>
      </c>
      <c r="G231">
        <v>6328</v>
      </c>
      <c r="H231">
        <v>60.0000000069849</v>
      </c>
      <c r="I231">
        <v>441</v>
      </c>
      <c r="J231">
        <v>333</v>
      </c>
      <c r="K231">
        <v>77.5989010989375</v>
      </c>
      <c r="L231">
        <v>6.54615384682597</v>
      </c>
      <c r="M231" s="30">
        <f t="shared" si="3"/>
        <v>0</v>
      </c>
    </row>
    <row r="232" spans="1:13" ht="12.75">
      <c r="A232" s="21">
        <v>38292</v>
      </c>
      <c r="B232" s="22">
        <v>0.2654166666666667</v>
      </c>
      <c r="C232" s="26">
        <v>231.000000005821</v>
      </c>
      <c r="D232">
        <v>82</v>
      </c>
      <c r="E232">
        <v>7.6</v>
      </c>
      <c r="F232">
        <v>175.000000004657</v>
      </c>
      <c r="G232">
        <v>6365</v>
      </c>
      <c r="H232">
        <v>60.0000000069849</v>
      </c>
      <c r="I232">
        <v>441</v>
      </c>
      <c r="J232">
        <v>333</v>
      </c>
      <c r="K232">
        <v>77.6229508197859</v>
      </c>
      <c r="L232">
        <v>6.55191256899305</v>
      </c>
      <c r="M232" s="30">
        <f t="shared" si="3"/>
        <v>0</v>
      </c>
    </row>
    <row r="233" spans="1:13" ht="12.75">
      <c r="A233" s="21">
        <v>38292</v>
      </c>
      <c r="B233" s="22">
        <v>0.26611111111111113</v>
      </c>
      <c r="C233" s="26">
        <v>231.999999998603</v>
      </c>
      <c r="D233">
        <v>82</v>
      </c>
      <c r="E233">
        <v>7.5</v>
      </c>
      <c r="F233">
        <v>175.999999997439</v>
      </c>
      <c r="G233">
        <v>6400</v>
      </c>
      <c r="H233">
        <v>60.0000000069849</v>
      </c>
      <c r="I233">
        <v>441</v>
      </c>
      <c r="J233">
        <v>333</v>
      </c>
      <c r="K233">
        <v>77.6467391303765</v>
      </c>
      <c r="L233">
        <v>6.55706521803746</v>
      </c>
      <c r="M233" s="30">
        <f t="shared" si="3"/>
        <v>0</v>
      </c>
    </row>
    <row r="234" spans="1:13" ht="12.75">
      <c r="A234" s="21">
        <v>38292</v>
      </c>
      <c r="B234" s="22">
        <v>0.2668055555555556</v>
      </c>
      <c r="C234" s="26">
        <v>233.000000001863</v>
      </c>
      <c r="D234">
        <v>82</v>
      </c>
      <c r="E234">
        <v>7.6</v>
      </c>
      <c r="F234">
        <v>177.000000000698</v>
      </c>
      <c r="G234">
        <v>6437</v>
      </c>
      <c r="H234">
        <v>60.0000000069849</v>
      </c>
      <c r="I234">
        <v>441</v>
      </c>
      <c r="J234">
        <v>333</v>
      </c>
      <c r="K234">
        <v>77.6702702702887</v>
      </c>
      <c r="L234">
        <v>6.56270270336368</v>
      </c>
      <c r="M234" s="30">
        <f t="shared" si="3"/>
        <v>0</v>
      </c>
    </row>
    <row r="235" spans="1:13" ht="12.75">
      <c r="A235" s="21">
        <v>38292</v>
      </c>
      <c r="B235" s="22">
        <v>0.2675</v>
      </c>
      <c r="C235" s="26">
        <v>234.000000005122</v>
      </c>
      <c r="D235">
        <v>82</v>
      </c>
      <c r="E235">
        <v>7.5</v>
      </c>
      <c r="F235">
        <v>178.000000003958</v>
      </c>
      <c r="G235">
        <v>6473</v>
      </c>
      <c r="H235">
        <v>60.0000000069849</v>
      </c>
      <c r="I235">
        <v>441</v>
      </c>
      <c r="J235">
        <v>333</v>
      </c>
      <c r="K235">
        <v>77.6935483871904</v>
      </c>
      <c r="L235">
        <v>6.56774193615759</v>
      </c>
      <c r="M235" s="30">
        <f t="shared" si="3"/>
        <v>0</v>
      </c>
    </row>
    <row r="236" spans="1:13" ht="12.75">
      <c r="A236" s="21">
        <v>38292</v>
      </c>
      <c r="B236" s="22">
        <v>0.26819444444444446</v>
      </c>
      <c r="C236" s="26">
        <v>234.999999997905</v>
      </c>
      <c r="D236">
        <v>82</v>
      </c>
      <c r="E236">
        <v>7.5</v>
      </c>
      <c r="F236">
        <v>178.99999999674</v>
      </c>
      <c r="G236">
        <v>6510</v>
      </c>
      <c r="H236">
        <v>60.0000000069849</v>
      </c>
      <c r="I236">
        <v>441</v>
      </c>
      <c r="J236">
        <v>333</v>
      </c>
      <c r="K236">
        <v>77.7165775400341</v>
      </c>
      <c r="L236">
        <v>6.57272727336146</v>
      </c>
      <c r="M236" s="30">
        <f t="shared" si="3"/>
        <v>0</v>
      </c>
    </row>
    <row r="237" spans="1:13" ht="12.75">
      <c r="A237" s="21">
        <v>38292</v>
      </c>
      <c r="B237" s="22">
        <v>0.2688888888888889</v>
      </c>
      <c r="C237" s="26">
        <v>236.000000001164</v>
      </c>
      <c r="D237">
        <v>82</v>
      </c>
      <c r="E237">
        <v>7.5</v>
      </c>
      <c r="F237">
        <v>180</v>
      </c>
      <c r="G237">
        <v>6547</v>
      </c>
      <c r="H237">
        <v>60.0000000069849</v>
      </c>
      <c r="I237">
        <v>441</v>
      </c>
      <c r="J237">
        <v>333</v>
      </c>
      <c r="K237">
        <v>77.7393617021293</v>
      </c>
      <c r="L237">
        <v>6.57765957511494</v>
      </c>
      <c r="M237" s="30">
        <f t="shared" si="3"/>
        <v>0</v>
      </c>
    </row>
    <row r="238" spans="1:13" ht="12.75">
      <c r="A238" s="21">
        <v>38292</v>
      </c>
      <c r="B238" s="22">
        <v>0.26958333333333334</v>
      </c>
      <c r="C238" s="26">
        <v>237.000000004424</v>
      </c>
      <c r="D238">
        <v>82</v>
      </c>
      <c r="E238">
        <v>7.5</v>
      </c>
      <c r="F238">
        <v>181.00000000326</v>
      </c>
      <c r="G238">
        <v>6584</v>
      </c>
      <c r="H238">
        <v>60.0000000069849</v>
      </c>
      <c r="I238">
        <v>441</v>
      </c>
      <c r="J238">
        <v>333</v>
      </c>
      <c r="K238">
        <v>77.7619047619794</v>
      </c>
      <c r="L238">
        <v>6.58253968319891</v>
      </c>
      <c r="M238" s="30">
        <f t="shared" si="3"/>
        <v>0</v>
      </c>
    </row>
    <row r="239" spans="1:13" ht="12.75">
      <c r="A239" s="21">
        <v>38292</v>
      </c>
      <c r="B239" s="22">
        <v>0.2702777777777778</v>
      </c>
      <c r="C239" s="26">
        <v>238.000000007683</v>
      </c>
      <c r="D239">
        <v>82</v>
      </c>
      <c r="E239">
        <v>7.4</v>
      </c>
      <c r="F239">
        <v>182.000000006519</v>
      </c>
      <c r="G239">
        <v>6621</v>
      </c>
      <c r="H239">
        <v>60.0000000069849</v>
      </c>
      <c r="I239">
        <v>441</v>
      </c>
      <c r="J239">
        <v>333</v>
      </c>
      <c r="K239">
        <v>77.7842105264618</v>
      </c>
      <c r="L239">
        <v>6.58684210593277</v>
      </c>
      <c r="M239" s="30">
        <f t="shared" si="3"/>
        <v>0</v>
      </c>
    </row>
    <row r="240" spans="1:13" ht="12.75">
      <c r="A240" s="21">
        <v>38292</v>
      </c>
      <c r="B240" s="22">
        <v>0.2709722222222222</v>
      </c>
      <c r="C240" s="26">
        <v>239.000000000466</v>
      </c>
      <c r="D240">
        <v>82</v>
      </c>
      <c r="E240">
        <v>7.5</v>
      </c>
      <c r="F240">
        <v>182.999999999302</v>
      </c>
      <c r="G240">
        <v>6657</v>
      </c>
      <c r="H240">
        <v>60.0000000069849</v>
      </c>
      <c r="I240">
        <v>441</v>
      </c>
      <c r="J240">
        <v>333</v>
      </c>
      <c r="K240">
        <v>77.806282722499</v>
      </c>
      <c r="L240">
        <v>6.5916230372808</v>
      </c>
      <c r="M240" s="30">
        <f t="shared" si="3"/>
        <v>0</v>
      </c>
    </row>
    <row r="241" spans="1:13" ht="12.75">
      <c r="A241" s="21">
        <v>38292</v>
      </c>
      <c r="B241" s="22">
        <v>0.27166666666666667</v>
      </c>
      <c r="C241" s="26">
        <v>240.000000003725</v>
      </c>
      <c r="D241">
        <v>82</v>
      </c>
      <c r="E241">
        <v>7.4</v>
      </c>
      <c r="F241">
        <v>184.000000002561</v>
      </c>
      <c r="G241">
        <v>6694</v>
      </c>
      <c r="H241">
        <v>60.0000000069849</v>
      </c>
      <c r="I241">
        <v>441</v>
      </c>
      <c r="J241">
        <v>333</v>
      </c>
      <c r="K241">
        <v>77.8281250000567</v>
      </c>
      <c r="L241">
        <v>6.59583333397527</v>
      </c>
      <c r="M241" s="30">
        <f t="shared" si="3"/>
        <v>0</v>
      </c>
    </row>
    <row r="242" spans="1:13" ht="12.75">
      <c r="A242" s="21">
        <v>38292</v>
      </c>
      <c r="B242" s="22">
        <v>0.2723611111111111</v>
      </c>
      <c r="C242" s="26">
        <v>241.000000006985</v>
      </c>
      <c r="D242">
        <v>82</v>
      </c>
      <c r="E242">
        <v>7.4</v>
      </c>
      <c r="F242">
        <v>185.000000005821</v>
      </c>
      <c r="G242">
        <v>6731</v>
      </c>
      <c r="H242">
        <v>60.0000000069849</v>
      </c>
      <c r="I242">
        <v>441</v>
      </c>
      <c r="J242">
        <v>333</v>
      </c>
      <c r="K242">
        <v>77.8497409327686</v>
      </c>
      <c r="L242">
        <v>6.60000000065204</v>
      </c>
      <c r="M242" s="30">
        <f t="shared" si="3"/>
        <v>0</v>
      </c>
    </row>
    <row r="243" spans="1:13" ht="12.75">
      <c r="A243" s="21">
        <v>38292</v>
      </c>
      <c r="B243" s="22">
        <v>0.27305555555555555</v>
      </c>
      <c r="C243" s="26">
        <v>241.999999999767</v>
      </c>
      <c r="D243">
        <v>82</v>
      </c>
      <c r="E243">
        <v>7.4</v>
      </c>
      <c r="F243">
        <v>185.999999998603</v>
      </c>
      <c r="G243">
        <v>6767</v>
      </c>
      <c r="H243">
        <v>60.0000000069849</v>
      </c>
      <c r="I243">
        <v>441</v>
      </c>
      <c r="J243">
        <v>333</v>
      </c>
      <c r="K243">
        <v>77.8711340205896</v>
      </c>
      <c r="L243">
        <v>6.60412371195913</v>
      </c>
      <c r="M243" s="30">
        <f t="shared" si="3"/>
        <v>0</v>
      </c>
    </row>
    <row r="244" spans="1:13" ht="12.75">
      <c r="A244" s="21">
        <v>38292</v>
      </c>
      <c r="B244" s="22">
        <v>0.27375</v>
      </c>
      <c r="C244" s="26">
        <v>243.000000003027</v>
      </c>
      <c r="D244">
        <v>82</v>
      </c>
      <c r="E244">
        <v>7.4</v>
      </c>
      <c r="F244">
        <v>187.000000001863</v>
      </c>
      <c r="G244">
        <v>6804</v>
      </c>
      <c r="H244">
        <v>60.0000000069849</v>
      </c>
      <c r="I244">
        <v>441</v>
      </c>
      <c r="J244">
        <v>333</v>
      </c>
      <c r="K244">
        <v>77.8923076923476</v>
      </c>
      <c r="L244">
        <v>6.60820512883412</v>
      </c>
      <c r="M244" s="30">
        <f t="shared" si="3"/>
        <v>0</v>
      </c>
    </row>
    <row r="245" spans="1:13" ht="12.75">
      <c r="A245" s="21">
        <v>38292</v>
      </c>
      <c r="B245" s="22">
        <v>0.27444444444444444</v>
      </c>
      <c r="C245" s="26">
        <v>244.000000006286</v>
      </c>
      <c r="D245">
        <v>82</v>
      </c>
      <c r="E245">
        <v>7.4</v>
      </c>
      <c r="F245">
        <v>188.000000005122</v>
      </c>
      <c r="G245">
        <v>6841</v>
      </c>
      <c r="H245">
        <v>60.0000000069849</v>
      </c>
      <c r="I245">
        <v>441</v>
      </c>
      <c r="J245">
        <v>333</v>
      </c>
      <c r="K245">
        <v>77.9132653062298</v>
      </c>
      <c r="L245">
        <v>6.612244898598</v>
      </c>
      <c r="M245" s="30">
        <f t="shared" si="3"/>
        <v>0</v>
      </c>
    </row>
    <row r="246" spans="1:13" ht="12.75">
      <c r="A246" s="21">
        <v>38292</v>
      </c>
      <c r="B246" s="22">
        <v>0.2751388888888889</v>
      </c>
      <c r="C246" s="26">
        <v>244.999999999069</v>
      </c>
      <c r="D246">
        <v>82</v>
      </c>
      <c r="E246">
        <v>7.3</v>
      </c>
      <c r="F246">
        <v>188.999999997905</v>
      </c>
      <c r="G246">
        <v>6877</v>
      </c>
      <c r="H246">
        <v>60.0000000069849</v>
      </c>
      <c r="I246">
        <v>441</v>
      </c>
      <c r="J246">
        <v>333</v>
      </c>
      <c r="K246">
        <v>77.9340101522414</v>
      </c>
      <c r="L246">
        <v>6.61573604121953</v>
      </c>
      <c r="M246" s="30">
        <f t="shared" si="3"/>
        <v>0</v>
      </c>
    </row>
    <row r="247" spans="1:13" ht="12.75">
      <c r="A247" s="21">
        <v>38292</v>
      </c>
      <c r="B247" s="22">
        <v>0.2758333333333333</v>
      </c>
      <c r="C247" s="26">
        <v>246.000000002328</v>
      </c>
      <c r="D247">
        <v>82</v>
      </c>
      <c r="E247">
        <v>7.3</v>
      </c>
      <c r="F247">
        <v>190.000000001164</v>
      </c>
      <c r="G247">
        <v>6914</v>
      </c>
      <c r="H247">
        <v>60.0000000069849</v>
      </c>
      <c r="I247">
        <v>441</v>
      </c>
      <c r="J247">
        <v>333</v>
      </c>
      <c r="K247">
        <v>77.9545454545695</v>
      </c>
      <c r="L247">
        <v>6.61919191981046</v>
      </c>
      <c r="M247" s="30">
        <f t="shared" si="3"/>
        <v>0</v>
      </c>
    </row>
    <row r="248" spans="1:13" ht="12.75">
      <c r="A248" s="21">
        <v>38292</v>
      </c>
      <c r="B248" s="22">
        <v>0.27652777777777776</v>
      </c>
      <c r="C248" s="26">
        <v>247.000000005588</v>
      </c>
      <c r="D248">
        <v>82</v>
      </c>
      <c r="E248">
        <v>7.3</v>
      </c>
      <c r="F248">
        <v>191.000000004424</v>
      </c>
      <c r="G248">
        <v>6951</v>
      </c>
      <c r="H248">
        <v>60.0000000069849</v>
      </c>
      <c r="I248">
        <v>441</v>
      </c>
      <c r="J248">
        <v>333</v>
      </c>
      <c r="K248">
        <v>77.9748743719489</v>
      </c>
      <c r="L248">
        <v>6.62261306595312</v>
      </c>
      <c r="M248" s="30">
        <f t="shared" si="3"/>
        <v>0</v>
      </c>
    </row>
    <row r="249" spans="1:13" ht="12.75">
      <c r="A249" s="21">
        <v>38292</v>
      </c>
      <c r="B249" s="22">
        <v>0.2772222222222222</v>
      </c>
      <c r="C249" s="26">
        <v>247.99999999837</v>
      </c>
      <c r="D249">
        <v>82</v>
      </c>
      <c r="E249">
        <v>7.4</v>
      </c>
      <c r="F249">
        <v>191.999999997206</v>
      </c>
      <c r="G249">
        <v>6987</v>
      </c>
      <c r="H249">
        <v>60.0000000069849</v>
      </c>
      <c r="I249">
        <v>441</v>
      </c>
      <c r="J249">
        <v>333</v>
      </c>
      <c r="K249">
        <v>77.9949999999441</v>
      </c>
      <c r="L249">
        <v>6.62650000059533</v>
      </c>
      <c r="M249" s="30">
        <f t="shared" si="3"/>
        <v>0</v>
      </c>
    </row>
    <row r="250" spans="1:13" ht="12.75">
      <c r="A250" s="21">
        <v>38292</v>
      </c>
      <c r="B250" s="22">
        <v>0.27791666666666665</v>
      </c>
      <c r="C250" s="26">
        <v>249.00000000163</v>
      </c>
      <c r="D250">
        <v>82</v>
      </c>
      <c r="E250">
        <v>7.3</v>
      </c>
      <c r="F250">
        <v>193.000000000466</v>
      </c>
      <c r="G250">
        <v>7018</v>
      </c>
      <c r="H250">
        <v>60.0000000069849</v>
      </c>
      <c r="I250">
        <v>441</v>
      </c>
      <c r="J250">
        <v>333</v>
      </c>
      <c r="K250">
        <v>78.0149253731435</v>
      </c>
      <c r="L250">
        <v>6.62985074687192</v>
      </c>
      <c r="M250" s="30">
        <f t="shared" si="3"/>
        <v>0</v>
      </c>
    </row>
    <row r="251" spans="1:13" ht="12.75">
      <c r="A251" s="21">
        <v>38292</v>
      </c>
      <c r="B251" s="22">
        <v>0.2786111111111111</v>
      </c>
      <c r="C251" s="26">
        <v>250.000000004889</v>
      </c>
      <c r="D251">
        <v>82</v>
      </c>
      <c r="E251">
        <v>7.3</v>
      </c>
      <c r="F251">
        <v>193.000000000466</v>
      </c>
      <c r="G251">
        <v>7019</v>
      </c>
      <c r="H251">
        <v>60.0000000069849</v>
      </c>
      <c r="I251">
        <v>441</v>
      </c>
      <c r="J251">
        <v>333</v>
      </c>
      <c r="K251">
        <v>78.0346534654195</v>
      </c>
      <c r="L251">
        <v>6.63316831744269</v>
      </c>
      <c r="M251" s="30">
        <f t="shared" si="3"/>
        <v>0</v>
      </c>
    </row>
    <row r="252" spans="1:13" ht="12.75">
      <c r="A252" s="21">
        <v>38292</v>
      </c>
      <c r="B252" s="22">
        <v>0.27930555555555553</v>
      </c>
      <c r="C252" s="26">
        <v>250.999999997672</v>
      </c>
      <c r="D252">
        <v>82</v>
      </c>
      <c r="E252">
        <v>7.1</v>
      </c>
      <c r="F252">
        <v>193.000000000466</v>
      </c>
      <c r="G252">
        <v>7019</v>
      </c>
      <c r="H252">
        <v>60.0000000069849</v>
      </c>
      <c r="I252">
        <v>441</v>
      </c>
      <c r="J252">
        <v>333</v>
      </c>
      <c r="K252">
        <v>78.0541871920501</v>
      </c>
      <c r="L252">
        <v>6.63546798088699</v>
      </c>
      <c r="M252" s="30">
        <f t="shared" si="3"/>
        <v>0</v>
      </c>
    </row>
    <row r="253" spans="1:13" ht="12.75">
      <c r="A253" s="21">
        <v>38292</v>
      </c>
      <c r="B253" s="22">
        <v>0.28</v>
      </c>
      <c r="C253" s="26">
        <v>252.000000000931</v>
      </c>
      <c r="D253">
        <v>82</v>
      </c>
      <c r="E253">
        <v>6.9</v>
      </c>
      <c r="F253">
        <v>193.000000000466</v>
      </c>
      <c r="G253">
        <v>7019</v>
      </c>
      <c r="H253">
        <v>60.0000000069849</v>
      </c>
      <c r="I253">
        <v>441</v>
      </c>
      <c r="J253">
        <v>333</v>
      </c>
      <c r="K253">
        <v>78.0735294117598</v>
      </c>
      <c r="L253">
        <v>6.6367647064751</v>
      </c>
      <c r="M253" s="30">
        <f t="shared" si="3"/>
        <v>0</v>
      </c>
    </row>
    <row r="254" spans="1:13" ht="12.75">
      <c r="A254" s="21">
        <v>38292</v>
      </c>
      <c r="B254" s="22">
        <v>0.2806944444444444</v>
      </c>
      <c r="C254" s="26">
        <v>253.000000004191</v>
      </c>
      <c r="D254">
        <v>81</v>
      </c>
      <c r="E254">
        <v>6.8</v>
      </c>
      <c r="F254">
        <v>193.000000000466</v>
      </c>
      <c r="G254">
        <v>7019</v>
      </c>
      <c r="H254">
        <v>60.0000000069849</v>
      </c>
      <c r="I254">
        <v>441</v>
      </c>
      <c r="J254">
        <v>333</v>
      </c>
      <c r="K254">
        <v>78.0878048780902</v>
      </c>
      <c r="L254">
        <v>6.63756097620219</v>
      </c>
      <c r="M254" s="30">
        <f t="shared" si="3"/>
        <v>0</v>
      </c>
    </row>
    <row r="255" spans="1:13" ht="12.75">
      <c r="A255" s="21">
        <v>38292</v>
      </c>
      <c r="B255" s="22">
        <v>0.2813888888888889</v>
      </c>
      <c r="C255" s="26">
        <v>254.000000007451</v>
      </c>
      <c r="D255">
        <v>81</v>
      </c>
      <c r="E255">
        <v>6.6</v>
      </c>
      <c r="F255">
        <v>193.000000000466</v>
      </c>
      <c r="G255">
        <v>7019</v>
      </c>
      <c r="H255">
        <v>60.0000000069849</v>
      </c>
      <c r="I255">
        <v>441</v>
      </c>
      <c r="J255">
        <v>333</v>
      </c>
      <c r="K255">
        <v>78.1019417476596</v>
      </c>
      <c r="L255">
        <v>6.63737864136567</v>
      </c>
      <c r="M255" s="30">
        <f t="shared" si="3"/>
        <v>0</v>
      </c>
    </row>
    <row r="256" spans="1:13" ht="12.75">
      <c r="A256" s="21">
        <v>38292</v>
      </c>
      <c r="B256" s="22">
        <v>0.2820833333333333</v>
      </c>
      <c r="C256" s="26">
        <v>255.000000000233</v>
      </c>
      <c r="D256">
        <v>81</v>
      </c>
      <c r="E256">
        <v>6.5</v>
      </c>
      <c r="F256">
        <v>193.000000000466</v>
      </c>
      <c r="G256">
        <v>7019</v>
      </c>
      <c r="H256">
        <v>60.0000000069849</v>
      </c>
      <c r="I256">
        <v>441</v>
      </c>
      <c r="J256">
        <v>333</v>
      </c>
      <c r="K256">
        <v>78.1159420289708</v>
      </c>
      <c r="L256">
        <v>6.63671497643633</v>
      </c>
      <c r="M256" s="30">
        <f t="shared" si="3"/>
        <v>0</v>
      </c>
    </row>
    <row r="257" spans="1:13" ht="12.75">
      <c r="A257" s="21">
        <v>38292</v>
      </c>
      <c r="B257" s="22">
        <v>0.2827777777777778</v>
      </c>
      <c r="C257" s="26">
        <v>256.000000003492</v>
      </c>
      <c r="D257">
        <v>81</v>
      </c>
      <c r="E257">
        <v>6.4</v>
      </c>
      <c r="F257">
        <v>193.000000000466</v>
      </c>
      <c r="G257">
        <v>7019</v>
      </c>
      <c r="H257">
        <v>60.0000000069849</v>
      </c>
      <c r="I257">
        <v>441</v>
      </c>
      <c r="J257">
        <v>333</v>
      </c>
      <c r="K257">
        <v>78.129807692338</v>
      </c>
      <c r="L257">
        <v>6.63557692366131</v>
      </c>
      <c r="M257" s="30">
        <f t="shared" si="3"/>
        <v>0</v>
      </c>
    </row>
    <row r="258" spans="1:13" ht="12.75">
      <c r="A258" s="21">
        <v>38292</v>
      </c>
      <c r="B258" s="22">
        <v>0.28347222222222224</v>
      </c>
      <c r="C258" s="26">
        <v>257.000000006752</v>
      </c>
      <c r="D258">
        <v>81</v>
      </c>
      <c r="E258">
        <v>6.3</v>
      </c>
      <c r="F258">
        <v>193.000000000466</v>
      </c>
      <c r="G258">
        <v>7021</v>
      </c>
      <c r="H258">
        <v>60.0000000069849</v>
      </c>
      <c r="I258">
        <v>441</v>
      </c>
      <c r="J258">
        <v>333</v>
      </c>
      <c r="K258">
        <v>78.1435406699309</v>
      </c>
      <c r="L258">
        <v>6.63397129244244</v>
      </c>
      <c r="M258" s="30">
        <f t="shared" si="3"/>
        <v>0</v>
      </c>
    </row>
    <row r="259" spans="1:13" ht="12.75">
      <c r="A259" s="21">
        <v>38292</v>
      </c>
      <c r="B259" s="22">
        <v>0.2841666666666667</v>
      </c>
      <c r="C259" s="26">
        <v>257.999999999534</v>
      </c>
      <c r="D259">
        <v>80</v>
      </c>
      <c r="E259">
        <v>6.3</v>
      </c>
      <c r="F259">
        <v>193.000000000466</v>
      </c>
      <c r="G259">
        <v>7023</v>
      </c>
      <c r="H259">
        <v>60.0000000069849</v>
      </c>
      <c r="I259">
        <v>441</v>
      </c>
      <c r="J259">
        <v>333</v>
      </c>
      <c r="K259">
        <v>78.1523809523913</v>
      </c>
      <c r="L259">
        <v>6.63238095296609</v>
      </c>
      <c r="M259" s="30">
        <f t="shared" si="3"/>
        <v>0</v>
      </c>
    </row>
    <row r="260" spans="1:13" ht="12.75">
      <c r="A260" s="21">
        <v>38292</v>
      </c>
      <c r="B260" s="22">
        <v>0.2848611111111111</v>
      </c>
      <c r="C260" s="26">
        <v>259.000000002794</v>
      </c>
      <c r="D260">
        <v>80</v>
      </c>
      <c r="E260">
        <v>6.2</v>
      </c>
      <c r="F260">
        <v>193.000000000466</v>
      </c>
      <c r="G260">
        <v>7024</v>
      </c>
      <c r="H260">
        <v>60.0000000069849</v>
      </c>
      <c r="I260">
        <v>441</v>
      </c>
      <c r="J260">
        <v>333</v>
      </c>
      <c r="K260">
        <v>78.161137440797</v>
      </c>
      <c r="L260">
        <v>6.63033175413021</v>
      </c>
      <c r="M260" s="30">
        <f aca="true" t="shared" si="4" ref="M260:M323">(I260-I259)*0.07/8500</f>
        <v>0</v>
      </c>
    </row>
    <row r="261" spans="1:13" ht="12.75">
      <c r="A261" s="21">
        <v>38292</v>
      </c>
      <c r="B261" s="22">
        <v>0.28555555555555556</v>
      </c>
      <c r="C261" s="26">
        <v>260.000000006054</v>
      </c>
      <c r="D261">
        <v>80</v>
      </c>
      <c r="E261">
        <v>6.2</v>
      </c>
      <c r="F261">
        <v>193.000000000466</v>
      </c>
      <c r="G261">
        <v>7025</v>
      </c>
      <c r="H261">
        <v>60.0000000069849</v>
      </c>
      <c r="I261">
        <v>441</v>
      </c>
      <c r="J261">
        <v>333</v>
      </c>
      <c r="K261">
        <v>78.1698113208213</v>
      </c>
      <c r="L261">
        <v>6.62830188735889</v>
      </c>
      <c r="M261" s="30">
        <f t="shared" si="4"/>
        <v>0</v>
      </c>
    </row>
    <row r="262" spans="1:13" ht="12.75">
      <c r="A262" s="21">
        <v>38292</v>
      </c>
      <c r="B262" s="22">
        <v>0.28625</v>
      </c>
      <c r="C262" s="26">
        <v>260.999999998836</v>
      </c>
      <c r="D262">
        <v>79</v>
      </c>
      <c r="E262">
        <v>6.2</v>
      </c>
      <c r="F262">
        <v>193.000000000466</v>
      </c>
      <c r="G262">
        <v>7026</v>
      </c>
      <c r="H262">
        <v>60.0000000069849</v>
      </c>
      <c r="I262">
        <v>441</v>
      </c>
      <c r="J262">
        <v>333</v>
      </c>
      <c r="K262">
        <v>78.1737089202259</v>
      </c>
      <c r="L262">
        <v>6.62629108039049</v>
      </c>
      <c r="M262" s="30">
        <f t="shared" si="4"/>
        <v>0</v>
      </c>
    </row>
    <row r="263" spans="1:13" ht="12.75">
      <c r="A263" s="21">
        <v>38292</v>
      </c>
      <c r="B263" s="22">
        <v>0.28694444444444445</v>
      </c>
      <c r="C263" s="26">
        <v>262.000000002095</v>
      </c>
      <c r="D263">
        <v>79</v>
      </c>
      <c r="E263">
        <v>6.2</v>
      </c>
      <c r="F263">
        <v>193.000000000466</v>
      </c>
      <c r="G263">
        <v>7026</v>
      </c>
      <c r="H263">
        <v>60.0000000069849</v>
      </c>
      <c r="I263">
        <v>441</v>
      </c>
      <c r="J263">
        <v>333</v>
      </c>
      <c r="K263">
        <v>78.1775700935085</v>
      </c>
      <c r="L263">
        <v>6.62429906598967</v>
      </c>
      <c r="M263" s="30">
        <f t="shared" si="4"/>
        <v>0</v>
      </c>
    </row>
    <row r="264" spans="1:13" ht="12.75">
      <c r="A264" s="21">
        <v>38292</v>
      </c>
      <c r="B264" s="22">
        <v>0.2876388888888889</v>
      </c>
      <c r="C264" s="26">
        <v>263.000000005355</v>
      </c>
      <c r="D264">
        <v>79</v>
      </c>
      <c r="E264">
        <v>6.2</v>
      </c>
      <c r="F264">
        <v>193.000000000466</v>
      </c>
      <c r="G264">
        <v>7026</v>
      </c>
      <c r="H264">
        <v>60.0000000069849</v>
      </c>
      <c r="I264">
        <v>441</v>
      </c>
      <c r="J264">
        <v>333</v>
      </c>
      <c r="K264">
        <v>78.1813953488999</v>
      </c>
      <c r="L264">
        <v>6.62232558195542</v>
      </c>
      <c r="M264" s="30">
        <f t="shared" si="4"/>
        <v>0</v>
      </c>
    </row>
    <row r="265" spans="1:13" ht="12.75">
      <c r="A265" s="21">
        <v>38292</v>
      </c>
      <c r="B265" s="22">
        <v>0.28833333333333333</v>
      </c>
      <c r="C265" s="26">
        <v>263.999999998137</v>
      </c>
      <c r="D265">
        <v>78</v>
      </c>
      <c r="E265">
        <v>6.2</v>
      </c>
      <c r="F265">
        <v>193.000000000466</v>
      </c>
      <c r="G265">
        <v>7028</v>
      </c>
      <c r="H265">
        <v>60.0000000069849</v>
      </c>
      <c r="I265">
        <v>441</v>
      </c>
      <c r="J265">
        <v>333</v>
      </c>
      <c r="K265">
        <v>78.180555555624</v>
      </c>
      <c r="L265">
        <v>6.62037037094195</v>
      </c>
      <c r="M265" s="30">
        <f t="shared" si="4"/>
        <v>0</v>
      </c>
    </row>
    <row r="266" spans="1:13" ht="12.75">
      <c r="A266" s="21">
        <v>38292</v>
      </c>
      <c r="B266" s="22">
        <v>0.2890277777777778</v>
      </c>
      <c r="C266" s="26">
        <v>265.000000001397</v>
      </c>
      <c r="D266">
        <v>78</v>
      </c>
      <c r="E266">
        <v>6.2</v>
      </c>
      <c r="F266">
        <v>193.000000000466</v>
      </c>
      <c r="G266">
        <v>7030</v>
      </c>
      <c r="H266">
        <v>60.0000000069849</v>
      </c>
      <c r="I266">
        <v>441</v>
      </c>
      <c r="J266">
        <v>333</v>
      </c>
      <c r="K266">
        <v>78.1797235023695</v>
      </c>
      <c r="L266">
        <v>6.61843318028614</v>
      </c>
      <c r="M266" s="30">
        <f t="shared" si="4"/>
        <v>0</v>
      </c>
    </row>
    <row r="267" spans="1:13" ht="12.75">
      <c r="A267" s="21">
        <v>38292</v>
      </c>
      <c r="B267" s="22">
        <v>0.2897222222222222</v>
      </c>
      <c r="C267" s="26">
        <v>266.000000004657</v>
      </c>
      <c r="D267">
        <v>78</v>
      </c>
      <c r="E267">
        <v>6.3</v>
      </c>
      <c r="F267">
        <v>193.000000000466</v>
      </c>
      <c r="G267">
        <v>7031</v>
      </c>
      <c r="H267">
        <v>60.0000000069849</v>
      </c>
      <c r="I267">
        <v>441</v>
      </c>
      <c r="J267">
        <v>333</v>
      </c>
      <c r="K267">
        <v>78.1788990826312</v>
      </c>
      <c r="L267">
        <v>6.61697247761955</v>
      </c>
      <c r="M267" s="30">
        <f t="shared" si="4"/>
        <v>0</v>
      </c>
    </row>
    <row r="268" spans="1:13" ht="12.75">
      <c r="A268" s="21">
        <v>38292</v>
      </c>
      <c r="B268" s="22">
        <v>0.29041666666666666</v>
      </c>
      <c r="C268" s="26">
        <v>266.999999997439</v>
      </c>
      <c r="D268">
        <v>78</v>
      </c>
      <c r="E268">
        <v>6.3</v>
      </c>
      <c r="F268">
        <v>193.000000000466</v>
      </c>
      <c r="G268">
        <v>7034</v>
      </c>
      <c r="H268">
        <v>60.0000000069849</v>
      </c>
      <c r="I268">
        <v>441</v>
      </c>
      <c r="J268">
        <v>333</v>
      </c>
      <c r="K268">
        <v>78.1780821918488</v>
      </c>
      <c r="L268">
        <v>6.61552511471848</v>
      </c>
      <c r="M268" s="30">
        <f t="shared" si="4"/>
        <v>0</v>
      </c>
    </row>
    <row r="269" spans="1:13" ht="12.75">
      <c r="A269" s="21">
        <v>38292</v>
      </c>
      <c r="B269" s="22">
        <v>0.2911111111111111</v>
      </c>
      <c r="C269" s="26">
        <v>268.000000000698</v>
      </c>
      <c r="D269">
        <v>77</v>
      </c>
      <c r="E269">
        <v>6.3</v>
      </c>
      <c r="F269">
        <v>193.000000000466</v>
      </c>
      <c r="G269">
        <v>7036</v>
      </c>
      <c r="H269">
        <v>60.0000000069849</v>
      </c>
      <c r="I269">
        <v>441</v>
      </c>
      <c r="J269">
        <v>333</v>
      </c>
      <c r="K269">
        <v>78.1727272727776</v>
      </c>
      <c r="L269">
        <v>6.6140909096469</v>
      </c>
      <c r="M269" s="30">
        <f t="shared" si="4"/>
        <v>0</v>
      </c>
    </row>
    <row r="270" spans="1:13" ht="12.75">
      <c r="A270" s="21">
        <v>38292</v>
      </c>
      <c r="B270" s="22">
        <v>0.29180555555555554</v>
      </c>
      <c r="C270" s="26">
        <v>269.000000003958</v>
      </c>
      <c r="D270">
        <v>77</v>
      </c>
      <c r="E270">
        <v>6.2</v>
      </c>
      <c r="F270">
        <v>193.000000000466</v>
      </c>
      <c r="G270">
        <v>7037</v>
      </c>
      <c r="H270">
        <v>60.0000000069849</v>
      </c>
      <c r="I270">
        <v>441</v>
      </c>
      <c r="J270">
        <v>333</v>
      </c>
      <c r="K270">
        <v>78.1674208145125</v>
      </c>
      <c r="L270">
        <v>6.61221719511754</v>
      </c>
      <c r="M270" s="30">
        <f t="shared" si="4"/>
        <v>0</v>
      </c>
    </row>
    <row r="271" spans="1:13" ht="12.75">
      <c r="A271" s="21">
        <v>38292</v>
      </c>
      <c r="B271" s="22">
        <v>0.2925</v>
      </c>
      <c r="C271" s="26">
        <v>270.000000007218</v>
      </c>
      <c r="D271">
        <v>77</v>
      </c>
      <c r="E271">
        <v>6.2</v>
      </c>
      <c r="F271">
        <v>193.000000000466</v>
      </c>
      <c r="G271">
        <v>7040</v>
      </c>
      <c r="H271">
        <v>60.0000000069849</v>
      </c>
      <c r="I271">
        <v>441</v>
      </c>
      <c r="J271">
        <v>333</v>
      </c>
      <c r="K271">
        <v>78.1621621621779</v>
      </c>
      <c r="L271">
        <v>6.61036036089931</v>
      </c>
      <c r="M271" s="30">
        <f t="shared" si="4"/>
        <v>0</v>
      </c>
    </row>
    <row r="272" spans="1:13" ht="12.75">
      <c r="A272" s="21">
        <v>38292</v>
      </c>
      <c r="B272" s="22">
        <v>0.2931944444444445</v>
      </c>
      <c r="C272" s="26">
        <v>271</v>
      </c>
      <c r="D272">
        <v>77</v>
      </c>
      <c r="E272">
        <v>6.2</v>
      </c>
      <c r="F272">
        <v>193.000000000466</v>
      </c>
      <c r="G272">
        <v>7042</v>
      </c>
      <c r="H272">
        <v>60.0000000069849</v>
      </c>
      <c r="I272">
        <v>441</v>
      </c>
      <c r="J272">
        <v>333</v>
      </c>
      <c r="K272">
        <v>78.156950672699</v>
      </c>
      <c r="L272">
        <v>6.60852017992201</v>
      </c>
      <c r="M272" s="30">
        <f t="shared" si="4"/>
        <v>0</v>
      </c>
    </row>
    <row r="273" spans="1:13" ht="12.75">
      <c r="A273" s="21">
        <v>38292</v>
      </c>
      <c r="B273" s="22">
        <v>0.2938888888888889</v>
      </c>
      <c r="C273" s="26">
        <v>272.00000000326</v>
      </c>
      <c r="D273">
        <v>77</v>
      </c>
      <c r="E273">
        <v>6.2</v>
      </c>
      <c r="F273">
        <v>193.000000000466</v>
      </c>
      <c r="G273">
        <v>7045</v>
      </c>
      <c r="H273">
        <v>60.0000000069849</v>
      </c>
      <c r="I273">
        <v>441</v>
      </c>
      <c r="J273">
        <v>333</v>
      </c>
      <c r="K273">
        <v>78.151785714322</v>
      </c>
      <c r="L273">
        <v>6.60669642911287</v>
      </c>
      <c r="M273" s="30">
        <f t="shared" si="4"/>
        <v>0</v>
      </c>
    </row>
    <row r="274" spans="1:13" ht="12.75">
      <c r="A274" s="21">
        <v>38292</v>
      </c>
      <c r="B274" s="22">
        <v>0.29458333333333336</v>
      </c>
      <c r="C274" s="26">
        <v>273.000000006519</v>
      </c>
      <c r="D274">
        <v>77</v>
      </c>
      <c r="E274">
        <v>6.2</v>
      </c>
      <c r="F274">
        <v>193.000000000466</v>
      </c>
      <c r="G274">
        <v>7049</v>
      </c>
      <c r="H274">
        <v>60.0000000069849</v>
      </c>
      <c r="I274">
        <v>441</v>
      </c>
      <c r="J274">
        <v>333</v>
      </c>
      <c r="K274">
        <v>78.1466666666862</v>
      </c>
      <c r="L274">
        <v>6.60488888942208</v>
      </c>
      <c r="M274" s="30">
        <f t="shared" si="4"/>
        <v>0</v>
      </c>
    </row>
    <row r="275" spans="1:13" ht="12.75">
      <c r="A275" s="21">
        <v>38292</v>
      </c>
      <c r="B275" s="22">
        <v>0.2952777777777778</v>
      </c>
      <c r="C275" s="26">
        <v>273.999999999302</v>
      </c>
      <c r="D275">
        <v>77</v>
      </c>
      <c r="E275">
        <v>6.2</v>
      </c>
      <c r="F275">
        <v>193.000000000466</v>
      </c>
      <c r="G275">
        <v>7051</v>
      </c>
      <c r="H275">
        <v>60.0000000069849</v>
      </c>
      <c r="I275">
        <v>441</v>
      </c>
      <c r="J275">
        <v>333</v>
      </c>
      <c r="K275">
        <v>78.1415929204101</v>
      </c>
      <c r="L275">
        <v>6.6030973456765</v>
      </c>
      <c r="M275" s="30">
        <f t="shared" si="4"/>
        <v>0</v>
      </c>
    </row>
    <row r="276" spans="1:13" ht="12.75">
      <c r="A276" s="21">
        <v>38292</v>
      </c>
      <c r="B276" s="22">
        <v>0.29597222222222225</v>
      </c>
      <c r="C276" s="26">
        <v>275.000000002561</v>
      </c>
      <c r="D276">
        <v>76</v>
      </c>
      <c r="E276">
        <v>6.2</v>
      </c>
      <c r="F276">
        <v>193.000000000466</v>
      </c>
      <c r="G276">
        <v>7054</v>
      </c>
      <c r="H276">
        <v>60.0000000069849</v>
      </c>
      <c r="I276">
        <v>441</v>
      </c>
      <c r="J276">
        <v>333</v>
      </c>
      <c r="K276">
        <v>78.1321585903336</v>
      </c>
      <c r="L276">
        <v>6.60132158643868</v>
      </c>
      <c r="M276" s="30">
        <f t="shared" si="4"/>
        <v>0</v>
      </c>
    </row>
    <row r="277" spans="1:13" ht="12.75">
      <c r="A277" s="21">
        <v>38292</v>
      </c>
      <c r="B277" s="22">
        <v>0.2966666666666667</v>
      </c>
      <c r="C277" s="26">
        <v>276.000000005821</v>
      </c>
      <c r="D277">
        <v>76</v>
      </c>
      <c r="E277">
        <v>6.2</v>
      </c>
      <c r="F277">
        <v>193.000000000466</v>
      </c>
      <c r="G277">
        <v>7055</v>
      </c>
      <c r="H277">
        <v>60.0000000069849</v>
      </c>
      <c r="I277">
        <v>441</v>
      </c>
      <c r="J277">
        <v>333</v>
      </c>
      <c r="K277">
        <v>78.1228070175387</v>
      </c>
      <c r="L277">
        <v>6.59956140403632</v>
      </c>
      <c r="M277" s="30">
        <f t="shared" si="4"/>
        <v>0</v>
      </c>
    </row>
    <row r="278" spans="1:13" ht="12.75">
      <c r="A278" s="21">
        <v>38292</v>
      </c>
      <c r="B278" s="22">
        <v>0.29736111111111113</v>
      </c>
      <c r="C278" s="26">
        <v>276.999999998603</v>
      </c>
      <c r="D278">
        <v>76</v>
      </c>
      <c r="E278">
        <v>6.1</v>
      </c>
      <c r="F278">
        <v>193.000000000466</v>
      </c>
      <c r="G278">
        <v>7058</v>
      </c>
      <c r="H278">
        <v>60.0000000069849</v>
      </c>
      <c r="I278">
        <v>441</v>
      </c>
      <c r="J278">
        <v>333</v>
      </c>
      <c r="K278">
        <v>78.1135371179656</v>
      </c>
      <c r="L278">
        <v>6.59737991320474</v>
      </c>
      <c r="M278" s="30">
        <f t="shared" si="4"/>
        <v>0</v>
      </c>
    </row>
    <row r="279" spans="1:13" ht="12.75">
      <c r="A279" s="21">
        <v>38292</v>
      </c>
      <c r="B279" s="22">
        <v>0.2980555555555556</v>
      </c>
      <c r="C279" s="26">
        <v>278.000000001863</v>
      </c>
      <c r="D279">
        <v>76</v>
      </c>
      <c r="E279">
        <v>6.1</v>
      </c>
      <c r="F279">
        <v>193.000000000466</v>
      </c>
      <c r="G279">
        <v>7060</v>
      </c>
      <c r="H279">
        <v>60.0000000069849</v>
      </c>
      <c r="I279">
        <v>441</v>
      </c>
      <c r="J279">
        <v>333</v>
      </c>
      <c r="K279">
        <v>78.1043478261185</v>
      </c>
      <c r="L279">
        <v>6.59521739183595</v>
      </c>
      <c r="M279" s="30">
        <f t="shared" si="4"/>
        <v>0</v>
      </c>
    </row>
    <row r="280" spans="1:13" ht="12.75">
      <c r="A280" s="21">
        <v>38292</v>
      </c>
      <c r="B280" s="22">
        <v>0.29875</v>
      </c>
      <c r="C280" s="26">
        <v>279.000000005122</v>
      </c>
      <c r="D280">
        <v>76</v>
      </c>
      <c r="E280">
        <v>6.1</v>
      </c>
      <c r="F280">
        <v>193.000000000466</v>
      </c>
      <c r="G280">
        <v>7062</v>
      </c>
      <c r="H280">
        <v>60.0000000069849</v>
      </c>
      <c r="I280">
        <v>441</v>
      </c>
      <c r="J280">
        <v>333</v>
      </c>
      <c r="K280">
        <v>78.09523809524</v>
      </c>
      <c r="L280">
        <v>6.59307359359595</v>
      </c>
      <c r="M280" s="30">
        <f t="shared" si="4"/>
        <v>0</v>
      </c>
    </row>
    <row r="281" spans="1:13" ht="12.75">
      <c r="A281" s="21">
        <v>38292</v>
      </c>
      <c r="B281" s="22">
        <v>0.29944444444444446</v>
      </c>
      <c r="C281" s="26">
        <v>279.999999997905</v>
      </c>
      <c r="D281">
        <v>76</v>
      </c>
      <c r="E281">
        <v>6.1</v>
      </c>
      <c r="F281">
        <v>193.000000000466</v>
      </c>
      <c r="G281">
        <v>7063</v>
      </c>
      <c r="H281">
        <v>60.0000000069849</v>
      </c>
      <c r="I281">
        <v>441</v>
      </c>
      <c r="J281">
        <v>333</v>
      </c>
      <c r="K281">
        <v>78.0862068966188</v>
      </c>
      <c r="L281">
        <v>6.5909482763975</v>
      </c>
      <c r="M281" s="30">
        <f t="shared" si="4"/>
        <v>0</v>
      </c>
    </row>
    <row r="282" spans="1:13" ht="12.75">
      <c r="A282" s="21">
        <v>38292</v>
      </c>
      <c r="B282" s="22">
        <v>0.3001388888888889</v>
      </c>
      <c r="C282" s="26">
        <v>281.000000001164</v>
      </c>
      <c r="D282">
        <v>76</v>
      </c>
      <c r="E282">
        <v>6.1</v>
      </c>
      <c r="F282">
        <v>193.000000000466</v>
      </c>
      <c r="G282">
        <v>7064</v>
      </c>
      <c r="H282">
        <v>60.0000000069849</v>
      </c>
      <c r="I282">
        <v>441</v>
      </c>
      <c r="J282">
        <v>333</v>
      </c>
      <c r="K282">
        <v>78.0772532189217</v>
      </c>
      <c r="L282">
        <v>6.58884120224301</v>
      </c>
      <c r="M282" s="30">
        <f t="shared" si="4"/>
        <v>0</v>
      </c>
    </row>
    <row r="283" spans="1:13" ht="12.75">
      <c r="A283" s="21">
        <v>38292</v>
      </c>
      <c r="B283" s="22">
        <v>0.30083333333333334</v>
      </c>
      <c r="C283" s="26">
        <v>282.000000004424</v>
      </c>
      <c r="D283">
        <v>76</v>
      </c>
      <c r="E283">
        <v>6.1</v>
      </c>
      <c r="F283">
        <v>193.000000000466</v>
      </c>
      <c r="G283">
        <v>7067</v>
      </c>
      <c r="H283">
        <v>60.0000000069849</v>
      </c>
      <c r="I283">
        <v>441</v>
      </c>
      <c r="J283">
        <v>333</v>
      </c>
      <c r="K283">
        <v>78.0683760683848</v>
      </c>
      <c r="L283">
        <v>6.58675213726939</v>
      </c>
      <c r="M283" s="30">
        <f t="shared" si="4"/>
        <v>0</v>
      </c>
    </row>
    <row r="284" spans="1:13" ht="12.75">
      <c r="A284" s="21">
        <v>38292</v>
      </c>
      <c r="B284" s="22">
        <v>0.3015277777777778</v>
      </c>
      <c r="C284" s="26">
        <v>283.000000007683</v>
      </c>
      <c r="D284">
        <v>76</v>
      </c>
      <c r="E284">
        <v>6.1</v>
      </c>
      <c r="F284">
        <v>193.000000000466</v>
      </c>
      <c r="G284">
        <v>7069</v>
      </c>
      <c r="H284">
        <v>60.0000000069849</v>
      </c>
      <c r="I284">
        <v>441</v>
      </c>
      <c r="J284">
        <v>333</v>
      </c>
      <c r="K284">
        <v>78.0595744680654</v>
      </c>
      <c r="L284">
        <v>6.5846808515722</v>
      </c>
      <c r="M284" s="30">
        <f t="shared" si="4"/>
        <v>0</v>
      </c>
    </row>
    <row r="285" spans="1:13" ht="12.75">
      <c r="A285" s="21">
        <v>38292</v>
      </c>
      <c r="B285" s="22">
        <v>0.3022222222222222</v>
      </c>
      <c r="C285" s="26">
        <v>284.000000000466</v>
      </c>
      <c r="D285">
        <v>76</v>
      </c>
      <c r="E285">
        <v>6.1</v>
      </c>
      <c r="F285">
        <v>193.000000000466</v>
      </c>
      <c r="G285">
        <v>7072</v>
      </c>
      <c r="H285">
        <v>60.0000000069849</v>
      </c>
      <c r="I285">
        <v>441</v>
      </c>
      <c r="J285">
        <v>333</v>
      </c>
      <c r="K285">
        <v>78.0508474576705</v>
      </c>
      <c r="L285">
        <v>6.58262711916511</v>
      </c>
      <c r="M285" s="30">
        <f t="shared" si="4"/>
        <v>0</v>
      </c>
    </row>
    <row r="286" spans="1:13" ht="12.75">
      <c r="A286" s="21">
        <v>38292</v>
      </c>
      <c r="B286" s="22">
        <v>0.30291666666666667</v>
      </c>
      <c r="C286" s="26">
        <v>285.000000003725</v>
      </c>
      <c r="D286">
        <v>76</v>
      </c>
      <c r="E286">
        <v>6.1</v>
      </c>
      <c r="F286">
        <v>193.000000000466</v>
      </c>
      <c r="G286">
        <v>7075</v>
      </c>
      <c r="H286">
        <v>60.0000000069849</v>
      </c>
      <c r="I286">
        <v>441</v>
      </c>
      <c r="J286">
        <v>333</v>
      </c>
      <c r="K286">
        <v>78.0421940928421</v>
      </c>
      <c r="L286">
        <v>6.58059071781181</v>
      </c>
      <c r="M286" s="30">
        <f t="shared" si="4"/>
        <v>0</v>
      </c>
    </row>
    <row r="287" spans="1:13" ht="12.75">
      <c r="A287" s="21">
        <v>38292</v>
      </c>
      <c r="B287" s="22">
        <v>0.3036111111111111</v>
      </c>
      <c r="C287" s="26">
        <v>286.000000006985</v>
      </c>
      <c r="D287">
        <v>76</v>
      </c>
      <c r="E287">
        <v>6</v>
      </c>
      <c r="F287">
        <v>193.000000000466</v>
      </c>
      <c r="G287">
        <v>7079</v>
      </c>
      <c r="H287">
        <v>60.0000000069849</v>
      </c>
      <c r="I287">
        <v>441</v>
      </c>
      <c r="J287">
        <v>333</v>
      </c>
      <c r="K287">
        <v>78.0336134453655</v>
      </c>
      <c r="L287">
        <v>6.5781512610064</v>
      </c>
      <c r="M287" s="30">
        <f t="shared" si="4"/>
        <v>0</v>
      </c>
    </row>
    <row r="288" spans="1:13" ht="12.75">
      <c r="A288" s="21">
        <v>38292</v>
      </c>
      <c r="B288" s="22">
        <v>0.30430555555555555</v>
      </c>
      <c r="C288" s="26">
        <v>286.999999999767</v>
      </c>
      <c r="D288">
        <v>76</v>
      </c>
      <c r="E288">
        <v>6</v>
      </c>
      <c r="F288">
        <v>193.000000000466</v>
      </c>
      <c r="G288">
        <v>7082</v>
      </c>
      <c r="H288">
        <v>60.0000000069849</v>
      </c>
      <c r="I288">
        <v>441</v>
      </c>
      <c r="J288">
        <v>333</v>
      </c>
      <c r="K288">
        <v>78.0251046025592</v>
      </c>
      <c r="L288">
        <v>6.57573221809078</v>
      </c>
      <c r="M288" s="30">
        <f t="shared" si="4"/>
        <v>0</v>
      </c>
    </row>
    <row r="289" spans="1:13" ht="12.75">
      <c r="A289" s="21">
        <v>38292</v>
      </c>
      <c r="B289" s="22">
        <v>0.305</v>
      </c>
      <c r="C289" s="26">
        <v>288.000000003027</v>
      </c>
      <c r="D289">
        <v>76</v>
      </c>
      <c r="E289">
        <v>6</v>
      </c>
      <c r="F289">
        <v>193.000000000466</v>
      </c>
      <c r="G289">
        <v>7084</v>
      </c>
      <c r="H289">
        <v>60.0000000069849</v>
      </c>
      <c r="I289">
        <v>441</v>
      </c>
      <c r="J289">
        <v>333</v>
      </c>
      <c r="K289">
        <v>78.0166666666878</v>
      </c>
      <c r="L289">
        <v>6.57333333384095</v>
      </c>
      <c r="M289" s="30">
        <f t="shared" si="4"/>
        <v>0</v>
      </c>
    </row>
    <row r="290" spans="1:13" ht="12.75">
      <c r="A290" s="21">
        <v>38292</v>
      </c>
      <c r="B290" s="22">
        <v>0.30569444444444444</v>
      </c>
      <c r="C290" s="26">
        <v>289.000000006286</v>
      </c>
      <c r="D290">
        <v>75</v>
      </c>
      <c r="E290">
        <v>6</v>
      </c>
      <c r="F290">
        <v>193.000000000466</v>
      </c>
      <c r="G290">
        <v>7085</v>
      </c>
      <c r="H290">
        <v>60.0000000069849</v>
      </c>
      <c r="I290">
        <v>441</v>
      </c>
      <c r="J290">
        <v>333</v>
      </c>
      <c r="K290">
        <v>78.004149377574</v>
      </c>
      <c r="L290">
        <v>6.57095435734429</v>
      </c>
      <c r="M290" s="30">
        <f t="shared" si="4"/>
        <v>0</v>
      </c>
    </row>
    <row r="291" spans="1:13" ht="12.75">
      <c r="A291" s="21">
        <v>38292</v>
      </c>
      <c r="B291" s="22">
        <v>0.3063888888888889</v>
      </c>
      <c r="C291" s="26">
        <v>289.999999999069</v>
      </c>
      <c r="D291">
        <v>75</v>
      </c>
      <c r="E291">
        <v>6</v>
      </c>
      <c r="F291">
        <v>193.000000000466</v>
      </c>
      <c r="G291">
        <v>7087</v>
      </c>
      <c r="H291">
        <v>60.0000000069849</v>
      </c>
      <c r="I291">
        <v>441</v>
      </c>
      <c r="J291">
        <v>333</v>
      </c>
      <c r="K291">
        <v>77.9917355372603</v>
      </c>
      <c r="L291">
        <v>6.56859504183509</v>
      </c>
      <c r="M291" s="30">
        <f t="shared" si="4"/>
        <v>0</v>
      </c>
    </row>
    <row r="292" spans="1:13" ht="12.75">
      <c r="A292" s="21">
        <v>38292</v>
      </c>
      <c r="B292" s="22">
        <v>0.3070833333333333</v>
      </c>
      <c r="C292" s="26">
        <v>291.000000002328</v>
      </c>
      <c r="D292">
        <v>75</v>
      </c>
      <c r="E292">
        <v>6</v>
      </c>
      <c r="F292">
        <v>193.000000000466</v>
      </c>
      <c r="G292">
        <v>7088</v>
      </c>
      <c r="H292">
        <v>60.0000000069849</v>
      </c>
      <c r="I292">
        <v>441</v>
      </c>
      <c r="J292">
        <v>333</v>
      </c>
      <c r="K292">
        <v>77.9794238683427</v>
      </c>
      <c r="L292">
        <v>6.56625514453598</v>
      </c>
      <c r="M292" s="30">
        <f t="shared" si="4"/>
        <v>0</v>
      </c>
    </row>
    <row r="293" spans="1:13" ht="12.75">
      <c r="A293" s="21">
        <v>38292</v>
      </c>
      <c r="B293" s="22">
        <v>0.30777777777777776</v>
      </c>
      <c r="C293" s="26">
        <v>292.000000005588</v>
      </c>
      <c r="D293">
        <v>75</v>
      </c>
      <c r="E293">
        <v>6</v>
      </c>
      <c r="F293">
        <v>193.000000000466</v>
      </c>
      <c r="G293">
        <v>7090</v>
      </c>
      <c r="H293">
        <v>60.0000000069849</v>
      </c>
      <c r="I293">
        <v>441</v>
      </c>
      <c r="J293">
        <v>333</v>
      </c>
      <c r="K293">
        <v>77.9672131147444</v>
      </c>
      <c r="L293">
        <v>6.563934426723</v>
      </c>
      <c r="M293" s="30">
        <f t="shared" si="4"/>
        <v>0</v>
      </c>
    </row>
    <row r="294" spans="1:13" ht="12.75">
      <c r="A294" s="21">
        <v>38292</v>
      </c>
      <c r="B294" s="22">
        <v>0.3084722222222222</v>
      </c>
      <c r="C294" s="26">
        <v>292.99999999837</v>
      </c>
      <c r="D294">
        <v>75</v>
      </c>
      <c r="E294">
        <v>6</v>
      </c>
      <c r="F294">
        <v>193.000000000466</v>
      </c>
      <c r="G294">
        <v>7092</v>
      </c>
      <c r="H294">
        <v>60.0000000069849</v>
      </c>
      <c r="I294">
        <v>441</v>
      </c>
      <c r="J294">
        <v>333</v>
      </c>
      <c r="K294">
        <v>77.955102040894</v>
      </c>
      <c r="L294">
        <v>6.5616326535693</v>
      </c>
      <c r="M294" s="30">
        <f t="shared" si="4"/>
        <v>0</v>
      </c>
    </row>
    <row r="295" spans="1:13" ht="12.75">
      <c r="A295" s="21">
        <v>38292</v>
      </c>
      <c r="B295" s="22">
        <v>0.30916666666666665</v>
      </c>
      <c r="C295" s="26">
        <v>294.00000000163</v>
      </c>
      <c r="D295">
        <v>75</v>
      </c>
      <c r="E295">
        <v>5.9</v>
      </c>
      <c r="F295">
        <v>193.000000000466</v>
      </c>
      <c r="G295">
        <v>7093</v>
      </c>
      <c r="H295">
        <v>60.0000000069849</v>
      </c>
      <c r="I295">
        <v>441</v>
      </c>
      <c r="J295">
        <v>333</v>
      </c>
      <c r="K295">
        <v>77.9430894309326</v>
      </c>
      <c r="L295">
        <v>6.55894308992815</v>
      </c>
      <c r="M295" s="30">
        <f t="shared" si="4"/>
        <v>0</v>
      </c>
    </row>
    <row r="296" spans="1:13" ht="12.75">
      <c r="A296" s="21">
        <v>38292</v>
      </c>
      <c r="B296" s="22">
        <v>0.3098611111111111</v>
      </c>
      <c r="C296" s="26">
        <v>295.000000004889</v>
      </c>
      <c r="D296">
        <v>75</v>
      </c>
      <c r="E296">
        <v>5.9</v>
      </c>
      <c r="F296">
        <v>193.000000000466</v>
      </c>
      <c r="G296">
        <v>7094</v>
      </c>
      <c r="H296">
        <v>60.0000000069849</v>
      </c>
      <c r="I296">
        <v>441</v>
      </c>
      <c r="J296">
        <v>333</v>
      </c>
      <c r="K296">
        <v>77.9311740890683</v>
      </c>
      <c r="L296">
        <v>6.55627530413033</v>
      </c>
      <c r="M296" s="30">
        <f t="shared" si="4"/>
        <v>0</v>
      </c>
    </row>
    <row r="297" spans="1:13" ht="12.75">
      <c r="A297" s="21">
        <v>38292</v>
      </c>
      <c r="B297" s="22">
        <v>0.31055555555555553</v>
      </c>
      <c r="C297" s="26">
        <v>295.999999997672</v>
      </c>
      <c r="D297">
        <v>75</v>
      </c>
      <c r="E297">
        <v>5.9</v>
      </c>
      <c r="F297">
        <v>193.000000000466</v>
      </c>
      <c r="G297">
        <v>7095</v>
      </c>
      <c r="H297">
        <v>60.0000000069849</v>
      </c>
      <c r="I297">
        <v>441</v>
      </c>
      <c r="J297">
        <v>333</v>
      </c>
      <c r="K297">
        <v>77.9193548387944</v>
      </c>
      <c r="L297">
        <v>6.55362903276178</v>
      </c>
      <c r="M297" s="30">
        <f t="shared" si="4"/>
        <v>0</v>
      </c>
    </row>
    <row r="298" spans="1:13" ht="12.75">
      <c r="A298" s="21">
        <v>38292</v>
      </c>
      <c r="B298" s="22">
        <v>0.31125</v>
      </c>
      <c r="C298" s="26">
        <v>297.000000000931</v>
      </c>
      <c r="D298">
        <v>75</v>
      </c>
      <c r="E298">
        <v>5.9</v>
      </c>
      <c r="F298">
        <v>193.000000000466</v>
      </c>
      <c r="G298">
        <v>7098</v>
      </c>
      <c r="H298">
        <v>60.0000000069849</v>
      </c>
      <c r="I298">
        <v>441</v>
      </c>
      <c r="J298">
        <v>333</v>
      </c>
      <c r="K298">
        <v>77.9076305221345</v>
      </c>
      <c r="L298">
        <v>6.5510040165574</v>
      </c>
      <c r="M298" s="30">
        <f t="shared" si="4"/>
        <v>0</v>
      </c>
    </row>
    <row r="299" spans="1:13" ht="12.75">
      <c r="A299" s="21">
        <v>38292</v>
      </c>
      <c r="B299" s="22">
        <v>0.3119444444444444</v>
      </c>
      <c r="C299" s="26">
        <v>298.000000004191</v>
      </c>
      <c r="D299">
        <v>75</v>
      </c>
      <c r="E299">
        <v>5.9</v>
      </c>
      <c r="F299">
        <v>193.000000000466</v>
      </c>
      <c r="G299">
        <v>7101</v>
      </c>
      <c r="H299">
        <v>60.0000000069849</v>
      </c>
      <c r="I299">
        <v>441</v>
      </c>
      <c r="J299">
        <v>333</v>
      </c>
      <c r="K299">
        <v>77.8960000000083</v>
      </c>
      <c r="L299">
        <v>6.54840000048273</v>
      </c>
      <c r="M299" s="30">
        <f t="shared" si="4"/>
        <v>0</v>
      </c>
    </row>
    <row r="300" spans="1:13" ht="12.75">
      <c r="A300" s="21">
        <v>38292</v>
      </c>
      <c r="B300" s="22">
        <v>0.31263888888888886</v>
      </c>
      <c r="C300" s="26">
        <v>299.000000007451</v>
      </c>
      <c r="D300">
        <v>75</v>
      </c>
      <c r="E300">
        <v>5.9</v>
      </c>
      <c r="F300">
        <v>193.000000000466</v>
      </c>
      <c r="G300">
        <v>7102</v>
      </c>
      <c r="H300">
        <v>60.0000000069849</v>
      </c>
      <c r="I300">
        <v>441</v>
      </c>
      <c r="J300">
        <v>333</v>
      </c>
      <c r="K300">
        <v>77.8844621513654</v>
      </c>
      <c r="L300">
        <v>6.54581673354019</v>
      </c>
      <c r="M300" s="30">
        <f t="shared" si="4"/>
        <v>0</v>
      </c>
    </row>
    <row r="301" spans="1:13" ht="12.75">
      <c r="A301" s="21">
        <v>38292</v>
      </c>
      <c r="B301" s="22">
        <v>0.3133333333333333</v>
      </c>
      <c r="C301" s="26">
        <v>300.000000000233</v>
      </c>
      <c r="D301">
        <v>75</v>
      </c>
      <c r="E301">
        <v>5.8</v>
      </c>
      <c r="F301">
        <v>193.000000000466</v>
      </c>
      <c r="G301">
        <v>7103</v>
      </c>
      <c r="H301">
        <v>60.0000000069849</v>
      </c>
      <c r="I301">
        <v>441</v>
      </c>
      <c r="J301">
        <v>333</v>
      </c>
      <c r="K301">
        <v>77.8730158730696</v>
      </c>
      <c r="L301">
        <v>6.5428571433491</v>
      </c>
      <c r="M301" s="30">
        <f t="shared" si="4"/>
        <v>0</v>
      </c>
    </row>
    <row r="302" spans="1:13" ht="12.75">
      <c r="A302" s="21">
        <v>38292</v>
      </c>
      <c r="B302" s="22">
        <v>0.3140277777777778</v>
      </c>
      <c r="C302" s="26">
        <v>301.000000003492</v>
      </c>
      <c r="D302">
        <v>75</v>
      </c>
      <c r="E302">
        <v>5.8</v>
      </c>
      <c r="F302">
        <v>193.000000000466</v>
      </c>
      <c r="G302">
        <v>7107</v>
      </c>
      <c r="H302">
        <v>60.0000000069849</v>
      </c>
      <c r="I302">
        <v>441</v>
      </c>
      <c r="J302">
        <v>333</v>
      </c>
      <c r="K302">
        <v>77.861660079068</v>
      </c>
      <c r="L302">
        <v>6.53992094909708</v>
      </c>
      <c r="M302" s="30">
        <f t="shared" si="4"/>
        <v>0</v>
      </c>
    </row>
    <row r="303" spans="1:13" ht="12.75">
      <c r="A303" s="21">
        <v>38292</v>
      </c>
      <c r="B303" s="22">
        <v>0.31472222222222224</v>
      </c>
      <c r="C303" s="26">
        <v>302.000000006752</v>
      </c>
      <c r="D303">
        <v>75</v>
      </c>
      <c r="E303">
        <v>5.8</v>
      </c>
      <c r="F303">
        <v>193.000000000466</v>
      </c>
      <c r="G303">
        <v>7108</v>
      </c>
      <c r="H303">
        <v>60.0000000069849</v>
      </c>
      <c r="I303">
        <v>441</v>
      </c>
      <c r="J303">
        <v>333</v>
      </c>
      <c r="K303">
        <v>77.8503937007676</v>
      </c>
      <c r="L303">
        <v>6.53700787448492</v>
      </c>
      <c r="M303" s="30">
        <f t="shared" si="4"/>
        <v>0</v>
      </c>
    </row>
    <row r="304" spans="1:13" ht="12.75">
      <c r="A304" s="21">
        <v>38292</v>
      </c>
      <c r="B304" s="22">
        <v>0.3154166666666667</v>
      </c>
      <c r="C304" s="26">
        <v>302.999999999534</v>
      </c>
      <c r="D304">
        <v>75</v>
      </c>
      <c r="E304">
        <v>5.8</v>
      </c>
      <c r="F304">
        <v>193.000000000466</v>
      </c>
      <c r="G304">
        <v>7110</v>
      </c>
      <c r="H304">
        <v>60.0000000069849</v>
      </c>
      <c r="I304">
        <v>441</v>
      </c>
      <c r="J304">
        <v>333</v>
      </c>
      <c r="K304">
        <v>77.8392156863354</v>
      </c>
      <c r="L304">
        <v>6.53411764754701</v>
      </c>
      <c r="M304" s="30">
        <f t="shared" si="4"/>
        <v>0</v>
      </c>
    </row>
    <row r="305" spans="1:13" ht="12.75">
      <c r="A305" s="21">
        <v>38292</v>
      </c>
      <c r="B305" s="22">
        <v>0.3161111111111111</v>
      </c>
      <c r="C305" s="26">
        <v>304.000000002794</v>
      </c>
      <c r="D305">
        <v>75</v>
      </c>
      <c r="E305">
        <v>5.8</v>
      </c>
      <c r="F305">
        <v>193.000000000466</v>
      </c>
      <c r="G305">
        <v>7111</v>
      </c>
      <c r="H305">
        <v>60.0000000069849</v>
      </c>
      <c r="I305">
        <v>441</v>
      </c>
      <c r="J305">
        <v>333</v>
      </c>
      <c r="K305">
        <v>77.8281250000246</v>
      </c>
      <c r="L305">
        <v>6.53125000047696</v>
      </c>
      <c r="M305" s="30">
        <f t="shared" si="4"/>
        <v>0</v>
      </c>
    </row>
    <row r="306" spans="1:13" ht="12.75">
      <c r="A306" s="21">
        <v>38292</v>
      </c>
      <c r="B306" s="22">
        <v>0.31680555555555556</v>
      </c>
      <c r="C306" s="26">
        <v>305.000000006054</v>
      </c>
      <c r="D306">
        <v>75</v>
      </c>
      <c r="E306">
        <v>5.8</v>
      </c>
      <c r="F306">
        <v>193.000000000466</v>
      </c>
      <c r="G306">
        <v>7114</v>
      </c>
      <c r="H306">
        <v>60.0000000069849</v>
      </c>
      <c r="I306">
        <v>441</v>
      </c>
      <c r="J306">
        <v>333</v>
      </c>
      <c r="K306">
        <v>77.817120622557</v>
      </c>
      <c r="L306">
        <v>6.5284046697266</v>
      </c>
      <c r="M306" s="30">
        <f t="shared" si="4"/>
        <v>0</v>
      </c>
    </row>
    <row r="307" spans="1:13" ht="12.75">
      <c r="A307" s="21">
        <v>38292</v>
      </c>
      <c r="B307" s="22">
        <v>0.3175</v>
      </c>
      <c r="C307" s="26">
        <v>305.999999998836</v>
      </c>
      <c r="D307">
        <v>75</v>
      </c>
      <c r="E307">
        <v>5.8</v>
      </c>
      <c r="F307">
        <v>193.000000000466</v>
      </c>
      <c r="G307">
        <v>7116</v>
      </c>
      <c r="H307">
        <v>60.0000000069849</v>
      </c>
      <c r="I307">
        <v>441</v>
      </c>
      <c r="J307">
        <v>333</v>
      </c>
      <c r="K307">
        <v>77.8062015504553</v>
      </c>
      <c r="L307">
        <v>6.52558139583329</v>
      </c>
      <c r="M307" s="30">
        <f t="shared" si="4"/>
        <v>0</v>
      </c>
    </row>
    <row r="308" spans="1:13" ht="12.75">
      <c r="A308" s="21">
        <v>38292</v>
      </c>
      <c r="B308" s="22">
        <v>0.31819444444444445</v>
      </c>
      <c r="C308" s="26">
        <v>307.000000002095</v>
      </c>
      <c r="D308">
        <v>75</v>
      </c>
      <c r="E308">
        <v>5.7</v>
      </c>
      <c r="F308">
        <v>193.000000000466</v>
      </c>
      <c r="G308">
        <v>7118</v>
      </c>
      <c r="H308">
        <v>60.0000000069849</v>
      </c>
      <c r="I308">
        <v>441</v>
      </c>
      <c r="J308">
        <v>333</v>
      </c>
      <c r="K308">
        <v>77.795366795399</v>
      </c>
      <c r="L308">
        <v>6.52239382286604</v>
      </c>
      <c r="M308" s="30">
        <f t="shared" si="4"/>
        <v>0</v>
      </c>
    </row>
    <row r="309" spans="1:13" ht="12.75">
      <c r="A309" s="21">
        <v>38292</v>
      </c>
      <c r="B309" s="22">
        <v>0.3188888888888889</v>
      </c>
      <c r="C309" s="26">
        <v>308.000000005355</v>
      </c>
      <c r="D309">
        <v>74</v>
      </c>
      <c r="E309">
        <v>5.7</v>
      </c>
      <c r="F309">
        <v>193.000000000466</v>
      </c>
      <c r="G309">
        <v>7121</v>
      </c>
      <c r="H309">
        <v>60.0000000069849</v>
      </c>
      <c r="I309">
        <v>441</v>
      </c>
      <c r="J309">
        <v>333</v>
      </c>
      <c r="K309">
        <v>77.7807692307541</v>
      </c>
      <c r="L309">
        <v>6.51923076969093</v>
      </c>
      <c r="M309" s="30">
        <f t="shared" si="4"/>
        <v>0</v>
      </c>
    </row>
    <row r="310" spans="1:13" ht="12.75">
      <c r="A310" s="21">
        <v>38292</v>
      </c>
      <c r="B310" s="22">
        <v>0.31958333333333333</v>
      </c>
      <c r="C310" s="26">
        <v>308.999999998137</v>
      </c>
      <c r="D310">
        <v>74</v>
      </c>
      <c r="E310">
        <v>5.7</v>
      </c>
      <c r="F310">
        <v>193.000000000466</v>
      </c>
      <c r="G310">
        <v>7122</v>
      </c>
      <c r="H310">
        <v>60.0000000069849</v>
      </c>
      <c r="I310">
        <v>441</v>
      </c>
      <c r="J310">
        <v>333</v>
      </c>
      <c r="K310">
        <v>77.7662835249936</v>
      </c>
      <c r="L310">
        <v>6.51609195450402</v>
      </c>
      <c r="M310" s="30">
        <f t="shared" si="4"/>
        <v>0</v>
      </c>
    </row>
    <row r="311" spans="1:13" ht="12.75">
      <c r="A311" s="21">
        <v>38292</v>
      </c>
      <c r="B311" s="22">
        <v>0.3202777777777778</v>
      </c>
      <c r="C311" s="26">
        <v>310.000000001397</v>
      </c>
      <c r="D311">
        <v>74</v>
      </c>
      <c r="E311">
        <v>5.7</v>
      </c>
      <c r="F311">
        <v>193.000000000466</v>
      </c>
      <c r="G311">
        <v>7125</v>
      </c>
      <c r="H311">
        <v>60.0000000069849</v>
      </c>
      <c r="I311">
        <v>441</v>
      </c>
      <c r="J311">
        <v>333</v>
      </c>
      <c r="K311">
        <v>77.7519083969888</v>
      </c>
      <c r="L311">
        <v>6.5129770997057</v>
      </c>
      <c r="M311" s="30">
        <f t="shared" si="4"/>
        <v>0</v>
      </c>
    </row>
    <row r="312" spans="1:13" ht="12.75">
      <c r="A312" s="21">
        <v>38292</v>
      </c>
      <c r="B312" s="22">
        <v>0.3209722222222222</v>
      </c>
      <c r="C312" s="26">
        <v>311.000000004657</v>
      </c>
      <c r="D312">
        <v>74</v>
      </c>
      <c r="E312">
        <v>5.7</v>
      </c>
      <c r="F312">
        <v>193.000000000466</v>
      </c>
      <c r="G312">
        <v>7126</v>
      </c>
      <c r="H312">
        <v>60.0000000069849</v>
      </c>
      <c r="I312">
        <v>441</v>
      </c>
      <c r="J312">
        <v>333</v>
      </c>
      <c r="K312">
        <v>77.7376425855471</v>
      </c>
      <c r="L312">
        <v>6.50988593201619</v>
      </c>
      <c r="M312" s="30">
        <f t="shared" si="4"/>
        <v>0</v>
      </c>
    </row>
    <row r="313" spans="1:13" ht="12.75">
      <c r="A313" s="21">
        <v>38292</v>
      </c>
      <c r="B313" s="22">
        <v>0.32166666666666666</v>
      </c>
      <c r="C313" s="26">
        <v>311.999999997439</v>
      </c>
      <c r="D313">
        <v>74</v>
      </c>
      <c r="E313">
        <v>5.7</v>
      </c>
      <c r="F313">
        <v>193.000000000466</v>
      </c>
      <c r="G313">
        <v>7130</v>
      </c>
      <c r="H313">
        <v>60.0000000069849</v>
      </c>
      <c r="I313">
        <v>441</v>
      </c>
      <c r="J313">
        <v>333</v>
      </c>
      <c r="K313">
        <v>77.7234848485827</v>
      </c>
      <c r="L313">
        <v>6.50681818229581</v>
      </c>
      <c r="M313" s="30">
        <f t="shared" si="4"/>
        <v>0</v>
      </c>
    </row>
    <row r="314" spans="1:13" ht="12.75">
      <c r="A314" s="21">
        <v>38292</v>
      </c>
      <c r="B314" s="22">
        <v>0.3223611111111111</v>
      </c>
      <c r="C314" s="26">
        <v>313.000000000698</v>
      </c>
      <c r="D314">
        <v>74</v>
      </c>
      <c r="E314">
        <v>5.7</v>
      </c>
      <c r="F314">
        <v>193.000000000466</v>
      </c>
      <c r="G314">
        <v>7133</v>
      </c>
      <c r="H314">
        <v>60.0000000069849</v>
      </c>
      <c r="I314">
        <v>441</v>
      </c>
      <c r="J314">
        <v>333</v>
      </c>
      <c r="K314">
        <v>77.7094339623159</v>
      </c>
      <c r="L314">
        <v>6.50377358537158</v>
      </c>
      <c r="M314" s="30">
        <f t="shared" si="4"/>
        <v>0</v>
      </c>
    </row>
    <row r="315" spans="1:13" ht="12.75">
      <c r="A315" s="21">
        <v>38292</v>
      </c>
      <c r="B315" s="22">
        <v>0.3230555555555556</v>
      </c>
      <c r="C315" s="26">
        <v>314.000000003958</v>
      </c>
      <c r="D315">
        <v>74</v>
      </c>
      <c r="E315">
        <v>5.7</v>
      </c>
      <c r="F315">
        <v>193.000000000466</v>
      </c>
      <c r="G315">
        <v>7135</v>
      </c>
      <c r="H315">
        <v>60.0000000069849</v>
      </c>
      <c r="I315">
        <v>441</v>
      </c>
      <c r="J315">
        <v>333</v>
      </c>
      <c r="K315">
        <v>77.6954887218108</v>
      </c>
      <c r="L315">
        <v>6.50075188015361</v>
      </c>
      <c r="M315" s="30">
        <f t="shared" si="4"/>
        <v>0</v>
      </c>
    </row>
    <row r="316" spans="1:13" ht="12.75">
      <c r="A316" s="21">
        <v>38292</v>
      </c>
      <c r="B316" s="22">
        <v>0.32375</v>
      </c>
      <c r="C316" s="26">
        <v>315.000000007218</v>
      </c>
      <c r="D316">
        <v>74</v>
      </c>
      <c r="E316">
        <v>5.7</v>
      </c>
      <c r="F316">
        <v>193.000000000466</v>
      </c>
      <c r="G316">
        <v>7138</v>
      </c>
      <c r="H316">
        <v>60.0000000069849</v>
      </c>
      <c r="I316">
        <v>441</v>
      </c>
      <c r="J316">
        <v>333</v>
      </c>
      <c r="K316">
        <v>77.6816479400364</v>
      </c>
      <c r="L316">
        <v>6.49775280943173</v>
      </c>
      <c r="M316" s="30">
        <f t="shared" si="4"/>
        <v>0</v>
      </c>
    </row>
    <row r="317" spans="1:13" ht="12.75">
      <c r="A317" s="21">
        <v>38292</v>
      </c>
      <c r="B317" s="22">
        <v>0.3244444444444445</v>
      </c>
      <c r="C317" s="26">
        <v>316</v>
      </c>
      <c r="D317">
        <v>74</v>
      </c>
      <c r="E317">
        <v>5.7</v>
      </c>
      <c r="F317">
        <v>193.000000000466</v>
      </c>
      <c r="G317">
        <v>7140</v>
      </c>
      <c r="H317">
        <v>60.0000000069849</v>
      </c>
      <c r="I317">
        <v>441</v>
      </c>
      <c r="J317">
        <v>333</v>
      </c>
      <c r="K317">
        <v>77.667910447822</v>
      </c>
      <c r="L317">
        <v>6.49477611986578</v>
      </c>
      <c r="M317" s="30">
        <f t="shared" si="4"/>
        <v>0</v>
      </c>
    </row>
    <row r="318" spans="1:13" ht="12.75">
      <c r="A318" s="21">
        <v>38292</v>
      </c>
      <c r="B318" s="22">
        <v>0.3251388888888889</v>
      </c>
      <c r="C318" s="26">
        <v>317.00000000326</v>
      </c>
      <c r="D318">
        <v>74</v>
      </c>
      <c r="E318">
        <v>5.7</v>
      </c>
      <c r="F318">
        <v>193.000000000466</v>
      </c>
      <c r="G318">
        <v>7142</v>
      </c>
      <c r="H318">
        <v>60.0000000069849</v>
      </c>
      <c r="I318">
        <v>441</v>
      </c>
      <c r="J318">
        <v>333</v>
      </c>
      <c r="K318">
        <v>77.6542750929531</v>
      </c>
      <c r="L318">
        <v>6.49182156178977</v>
      </c>
      <c r="M318" s="30">
        <f t="shared" si="4"/>
        <v>0</v>
      </c>
    </row>
    <row r="319" spans="1:13" ht="12.75">
      <c r="A319" s="21">
        <v>38292</v>
      </c>
      <c r="B319" s="22">
        <v>0.32583333333333336</v>
      </c>
      <c r="C319" s="26">
        <v>318.000000006519</v>
      </c>
      <c r="D319">
        <v>74</v>
      </c>
      <c r="E319">
        <v>5.7</v>
      </c>
      <c r="F319">
        <v>193.000000000466</v>
      </c>
      <c r="G319">
        <v>7145</v>
      </c>
      <c r="H319">
        <v>60.0000000069849</v>
      </c>
      <c r="I319">
        <v>441</v>
      </c>
      <c r="J319">
        <v>333</v>
      </c>
      <c r="K319">
        <v>77.6407407407132</v>
      </c>
      <c r="L319">
        <v>6.48888888932921</v>
      </c>
      <c r="M319" s="30">
        <f t="shared" si="4"/>
        <v>0</v>
      </c>
    </row>
    <row r="320" spans="1:13" ht="12.75">
      <c r="A320" s="21">
        <v>38292</v>
      </c>
      <c r="B320" s="22">
        <v>0.3265277777777778</v>
      </c>
      <c r="C320" s="26">
        <v>318.999999999302</v>
      </c>
      <c r="D320">
        <v>74</v>
      </c>
      <c r="E320">
        <v>5.7</v>
      </c>
      <c r="F320">
        <v>193.000000000466</v>
      </c>
      <c r="G320">
        <v>7148</v>
      </c>
      <c r="H320">
        <v>60.0000000069849</v>
      </c>
      <c r="I320">
        <v>441</v>
      </c>
      <c r="J320">
        <v>333</v>
      </c>
      <c r="K320">
        <v>77.6273062731322</v>
      </c>
      <c r="L320">
        <v>6.48597786023829</v>
      </c>
      <c r="M320" s="30">
        <f t="shared" si="4"/>
        <v>0</v>
      </c>
    </row>
    <row r="321" spans="1:13" ht="12.75">
      <c r="A321" s="21">
        <v>38292</v>
      </c>
      <c r="B321" s="22">
        <v>0.32722222222222225</v>
      </c>
      <c r="C321" s="26">
        <v>320.000000002561</v>
      </c>
      <c r="D321">
        <v>74</v>
      </c>
      <c r="E321">
        <v>5.7</v>
      </c>
      <c r="F321">
        <v>193.000000000466</v>
      </c>
      <c r="G321">
        <v>7149</v>
      </c>
      <c r="H321">
        <v>60.0000000069849</v>
      </c>
      <c r="I321">
        <v>441</v>
      </c>
      <c r="J321">
        <v>333</v>
      </c>
      <c r="K321">
        <v>77.6139705882612</v>
      </c>
      <c r="L321">
        <v>6.48308823574273</v>
      </c>
      <c r="M321" s="30">
        <f t="shared" si="4"/>
        <v>0</v>
      </c>
    </row>
    <row r="322" spans="1:13" ht="12.75">
      <c r="A322" s="21">
        <v>38292</v>
      </c>
      <c r="B322" s="22">
        <v>0.3279166666666667</v>
      </c>
      <c r="C322" s="26">
        <v>321.000000005821</v>
      </c>
      <c r="D322">
        <v>74</v>
      </c>
      <c r="E322">
        <v>5.7</v>
      </c>
      <c r="F322">
        <v>193.000000000466</v>
      </c>
      <c r="G322">
        <v>7150</v>
      </c>
      <c r="H322">
        <v>60.0000000069849</v>
      </c>
      <c r="I322">
        <v>441</v>
      </c>
      <c r="J322">
        <v>333</v>
      </c>
      <c r="K322">
        <v>77.6007326007155</v>
      </c>
      <c r="L322">
        <v>6.48021978065746</v>
      </c>
      <c r="M322" s="30">
        <f t="shared" si="4"/>
        <v>0</v>
      </c>
    </row>
    <row r="323" spans="1:13" ht="12.75">
      <c r="A323" s="21">
        <v>38292</v>
      </c>
      <c r="B323" s="22">
        <v>0.32861111111111113</v>
      </c>
      <c r="C323" s="26">
        <v>321.999999998603</v>
      </c>
      <c r="D323">
        <v>74</v>
      </c>
      <c r="E323">
        <v>5.7</v>
      </c>
      <c r="F323">
        <v>193.000000000466</v>
      </c>
      <c r="G323">
        <v>7153</v>
      </c>
      <c r="H323">
        <v>60.0000000069849</v>
      </c>
      <c r="I323">
        <v>441</v>
      </c>
      <c r="J323">
        <v>333</v>
      </c>
      <c r="K323">
        <v>77.5875912409537</v>
      </c>
      <c r="L323">
        <v>6.47737226323035</v>
      </c>
      <c r="M323" s="30">
        <f t="shared" si="4"/>
        <v>0</v>
      </c>
    </row>
    <row r="324" spans="1:13" ht="12.75">
      <c r="A324" s="21">
        <v>38292</v>
      </c>
      <c r="B324" s="22">
        <v>0.3293055555555556</v>
      </c>
      <c r="C324" s="26">
        <v>323.000000001863</v>
      </c>
      <c r="D324">
        <v>74</v>
      </c>
      <c r="E324">
        <v>5.6</v>
      </c>
      <c r="F324">
        <v>193.000000000466</v>
      </c>
      <c r="G324">
        <v>7156</v>
      </c>
      <c r="H324">
        <v>60.0000000069849</v>
      </c>
      <c r="I324">
        <v>441</v>
      </c>
      <c r="J324">
        <v>333</v>
      </c>
      <c r="K324">
        <v>77.5745454545805</v>
      </c>
      <c r="L324">
        <v>6.4741818186264</v>
      </c>
      <c r="M324" s="30">
        <f aca="true" t="shared" si="5" ref="M324:M351">(I324-I323)*0.07/8500</f>
        <v>0</v>
      </c>
    </row>
    <row r="325" spans="1:13" ht="12.75">
      <c r="A325" s="21">
        <v>38292</v>
      </c>
      <c r="B325" s="22">
        <v>0.33</v>
      </c>
      <c r="C325" s="26">
        <v>324.000000005122</v>
      </c>
      <c r="D325">
        <v>74</v>
      </c>
      <c r="E325">
        <v>5.6</v>
      </c>
      <c r="F325">
        <v>193.000000000466</v>
      </c>
      <c r="G325">
        <v>7158</v>
      </c>
      <c r="H325">
        <v>60.0000000069849</v>
      </c>
      <c r="I325">
        <v>441</v>
      </c>
      <c r="J325">
        <v>333</v>
      </c>
      <c r="K325">
        <v>77.5615942028915</v>
      </c>
      <c r="L325">
        <v>6.47101449318633</v>
      </c>
      <c r="M325" s="30">
        <f t="shared" si="5"/>
        <v>0</v>
      </c>
    </row>
    <row r="326" spans="1:13" ht="12.75">
      <c r="A326" s="21">
        <v>38292</v>
      </c>
      <c r="B326" s="22">
        <v>0.33069444444444446</v>
      </c>
      <c r="C326" s="26">
        <v>324.999999997905</v>
      </c>
      <c r="D326">
        <v>74</v>
      </c>
      <c r="E326">
        <v>5.6</v>
      </c>
      <c r="F326">
        <v>193.000000000466</v>
      </c>
      <c r="G326">
        <v>7161</v>
      </c>
      <c r="H326">
        <v>60.0000000069849</v>
      </c>
      <c r="I326">
        <v>441</v>
      </c>
      <c r="J326">
        <v>333</v>
      </c>
      <c r="K326">
        <v>77.5487364621795</v>
      </c>
      <c r="L326">
        <v>6.4678700365549</v>
      </c>
      <c r="M326" s="30">
        <f t="shared" si="5"/>
        <v>0</v>
      </c>
    </row>
    <row r="327" spans="1:13" ht="12.75">
      <c r="A327" s="21">
        <v>38292</v>
      </c>
      <c r="B327" s="22">
        <v>0.3313888888888889</v>
      </c>
      <c r="C327" s="26">
        <v>326.000000001164</v>
      </c>
      <c r="D327">
        <v>74</v>
      </c>
      <c r="E327">
        <v>5.6</v>
      </c>
      <c r="F327">
        <v>193.000000000466</v>
      </c>
      <c r="G327">
        <v>7165</v>
      </c>
      <c r="H327">
        <v>60.0000000069849</v>
      </c>
      <c r="I327">
        <v>441</v>
      </c>
      <c r="J327">
        <v>333</v>
      </c>
      <c r="K327">
        <v>77.5359712230654</v>
      </c>
      <c r="L327">
        <v>6.46474820188087</v>
      </c>
      <c r="M327" s="30">
        <f t="shared" si="5"/>
        <v>0</v>
      </c>
    </row>
    <row r="328" spans="1:13" ht="12.75">
      <c r="A328" s="21">
        <v>38292</v>
      </c>
      <c r="B328" s="22">
        <v>0.33208333333333334</v>
      </c>
      <c r="C328" s="26">
        <v>327.000000004424</v>
      </c>
      <c r="D328">
        <v>74</v>
      </c>
      <c r="E328">
        <v>5.7</v>
      </c>
      <c r="F328">
        <v>193.000000000466</v>
      </c>
      <c r="G328">
        <v>7167</v>
      </c>
      <c r="H328">
        <v>60.0000000069849</v>
      </c>
      <c r="I328">
        <v>441</v>
      </c>
      <c r="J328">
        <v>333</v>
      </c>
      <c r="K328">
        <v>77.523297491042</v>
      </c>
      <c r="L328">
        <v>6.46200716889033</v>
      </c>
      <c r="M328" s="30">
        <f t="shared" si="5"/>
        <v>0</v>
      </c>
    </row>
    <row r="329" spans="1:13" ht="12.75">
      <c r="A329" s="21">
        <v>38292</v>
      </c>
      <c r="B329" s="22">
        <v>0.3327777777777778</v>
      </c>
      <c r="C329" s="26">
        <v>328.000000007683</v>
      </c>
      <c r="D329">
        <v>73</v>
      </c>
      <c r="E329">
        <v>5.7</v>
      </c>
      <c r="F329">
        <v>193.000000000466</v>
      </c>
      <c r="G329">
        <v>7168</v>
      </c>
      <c r="H329">
        <v>60.0000000069849</v>
      </c>
      <c r="I329">
        <v>441</v>
      </c>
      <c r="J329">
        <v>333</v>
      </c>
      <c r="K329">
        <v>77.5071428570932</v>
      </c>
      <c r="L329">
        <v>6.45928571470692</v>
      </c>
      <c r="M329" s="30">
        <f t="shared" si="5"/>
        <v>0</v>
      </c>
    </row>
    <row r="330" spans="1:13" ht="12.75">
      <c r="A330" s="21">
        <v>38292</v>
      </c>
      <c r="B330" s="22">
        <v>0.3334722222222222</v>
      </c>
      <c r="C330" s="26">
        <v>329.000000000466</v>
      </c>
      <c r="D330">
        <v>73</v>
      </c>
      <c r="E330">
        <v>5.7</v>
      </c>
      <c r="F330">
        <v>193.000000000466</v>
      </c>
      <c r="G330">
        <v>7171</v>
      </c>
      <c r="H330">
        <v>60.0000000069849</v>
      </c>
      <c r="I330">
        <v>441</v>
      </c>
      <c r="J330">
        <v>333</v>
      </c>
      <c r="K330">
        <v>77.4911032029133</v>
      </c>
      <c r="L330">
        <v>6.45658363033246</v>
      </c>
      <c r="M330" s="30">
        <f t="shared" si="5"/>
        <v>0</v>
      </c>
    </row>
    <row r="331" spans="1:13" ht="12.75">
      <c r="A331" s="21">
        <v>38292</v>
      </c>
      <c r="B331" s="22">
        <v>0.33416666666666667</v>
      </c>
      <c r="C331" s="26">
        <v>330.000000003725</v>
      </c>
      <c r="D331">
        <v>73</v>
      </c>
      <c r="E331">
        <v>5.7</v>
      </c>
      <c r="F331">
        <v>193.000000000466</v>
      </c>
      <c r="G331">
        <v>7173</v>
      </c>
      <c r="H331">
        <v>60.0000000069849</v>
      </c>
      <c r="I331">
        <v>441</v>
      </c>
      <c r="J331">
        <v>333</v>
      </c>
      <c r="K331">
        <v>77.4751773049789</v>
      </c>
      <c r="L331">
        <v>6.45390070964881</v>
      </c>
      <c r="M331" s="30">
        <f t="shared" si="5"/>
        <v>0</v>
      </c>
    </row>
    <row r="332" spans="1:13" ht="12.75">
      <c r="A332" s="21">
        <v>38292</v>
      </c>
      <c r="B332" s="22">
        <v>0.3348611111111111</v>
      </c>
      <c r="C332" s="26">
        <v>331.000000006985</v>
      </c>
      <c r="D332">
        <v>73</v>
      </c>
      <c r="E332">
        <v>5.7</v>
      </c>
      <c r="F332">
        <v>193.000000000466</v>
      </c>
      <c r="G332">
        <v>7176</v>
      </c>
      <c r="H332">
        <v>60.0000000069849</v>
      </c>
      <c r="I332">
        <v>441</v>
      </c>
      <c r="J332">
        <v>333</v>
      </c>
      <c r="K332">
        <v>77.4593639575603</v>
      </c>
      <c r="L332">
        <v>6.45123674953542</v>
      </c>
      <c r="M332" s="30">
        <f t="shared" si="5"/>
        <v>0</v>
      </c>
    </row>
    <row r="333" spans="1:13" ht="12.75">
      <c r="A333" s="21">
        <v>38292</v>
      </c>
      <c r="B333" s="22">
        <v>0.33555555555555555</v>
      </c>
      <c r="C333" s="26">
        <v>331.999999999767</v>
      </c>
      <c r="D333">
        <v>73</v>
      </c>
      <c r="E333">
        <v>5.7</v>
      </c>
      <c r="F333">
        <v>193.000000000466</v>
      </c>
      <c r="G333">
        <v>7179</v>
      </c>
      <c r="H333">
        <v>60.0000000069849</v>
      </c>
      <c r="I333">
        <v>441</v>
      </c>
      <c r="J333">
        <v>333</v>
      </c>
      <c r="K333">
        <v>77.4436619719076</v>
      </c>
      <c r="L333">
        <v>6.44859154973221</v>
      </c>
      <c r="M333" s="30">
        <f t="shared" si="5"/>
        <v>0</v>
      </c>
    </row>
    <row r="334" spans="1:13" ht="12.75">
      <c r="A334" s="21">
        <v>38292</v>
      </c>
      <c r="B334" s="22">
        <v>0.33625</v>
      </c>
      <c r="C334" s="26">
        <v>333.000000003027</v>
      </c>
      <c r="D334">
        <v>73</v>
      </c>
      <c r="E334">
        <v>5.7</v>
      </c>
      <c r="F334">
        <v>193.000000000466</v>
      </c>
      <c r="G334">
        <v>7182</v>
      </c>
      <c r="H334">
        <v>60.0000000069849</v>
      </c>
      <c r="I334">
        <v>441</v>
      </c>
      <c r="J334">
        <v>333</v>
      </c>
      <c r="K334">
        <v>77.4280701754643</v>
      </c>
      <c r="L334">
        <v>6.44596491270707</v>
      </c>
      <c r="M334" s="30">
        <f t="shared" si="5"/>
        <v>0</v>
      </c>
    </row>
    <row r="335" spans="1:13" ht="12.75">
      <c r="A335" s="21">
        <v>38292</v>
      </c>
      <c r="B335" s="22">
        <v>0.33694444444444444</v>
      </c>
      <c r="C335" s="26">
        <v>334.000000006286</v>
      </c>
      <c r="D335">
        <v>73</v>
      </c>
      <c r="E335">
        <v>5.8</v>
      </c>
      <c r="F335">
        <v>193.000000000466</v>
      </c>
      <c r="G335">
        <v>7184</v>
      </c>
      <c r="H335">
        <v>60.0000000069849</v>
      </c>
      <c r="I335">
        <v>441</v>
      </c>
      <c r="J335">
        <v>333</v>
      </c>
      <c r="K335">
        <v>77.4125874125629</v>
      </c>
      <c r="L335">
        <v>6.44370629412386</v>
      </c>
      <c r="M335" s="30">
        <f t="shared" si="5"/>
        <v>0</v>
      </c>
    </row>
    <row r="336" spans="1:13" ht="12.75">
      <c r="A336" s="21">
        <v>38292</v>
      </c>
      <c r="B336" s="22">
        <v>0.3376388888888889</v>
      </c>
      <c r="C336" s="26">
        <v>334.999999999069</v>
      </c>
      <c r="D336">
        <v>73</v>
      </c>
      <c r="E336">
        <v>5.8</v>
      </c>
      <c r="F336">
        <v>193.000000000466</v>
      </c>
      <c r="G336">
        <v>7185</v>
      </c>
      <c r="H336">
        <v>60.0000000069849</v>
      </c>
      <c r="I336">
        <v>441</v>
      </c>
      <c r="J336">
        <v>333</v>
      </c>
      <c r="K336">
        <v>77.3972125436405</v>
      </c>
      <c r="L336">
        <v>6.44146341506644</v>
      </c>
      <c r="M336" s="30">
        <f t="shared" si="5"/>
        <v>0</v>
      </c>
    </row>
    <row r="337" spans="1:13" ht="12.75">
      <c r="A337" s="21">
        <v>38292</v>
      </c>
      <c r="B337" s="22">
        <v>0.3383333333333333</v>
      </c>
      <c r="C337" s="26">
        <v>336.000000002328</v>
      </c>
      <c r="D337">
        <v>73</v>
      </c>
      <c r="E337">
        <v>5.7</v>
      </c>
      <c r="F337">
        <v>193.000000000466</v>
      </c>
      <c r="G337">
        <v>7187</v>
      </c>
      <c r="H337">
        <v>60.0000000069849</v>
      </c>
      <c r="I337">
        <v>441</v>
      </c>
      <c r="J337">
        <v>333</v>
      </c>
      <c r="K337">
        <v>77.381944444481</v>
      </c>
      <c r="L337">
        <v>6.43888888931131</v>
      </c>
      <c r="M337" s="30">
        <f t="shared" si="5"/>
        <v>0</v>
      </c>
    </row>
    <row r="338" spans="1:13" ht="12.75">
      <c r="A338" s="21">
        <v>38292</v>
      </c>
      <c r="B338" s="22">
        <v>0.33902777777777776</v>
      </c>
      <c r="C338" s="26">
        <v>337.000000005588</v>
      </c>
      <c r="D338">
        <v>73</v>
      </c>
      <c r="E338">
        <v>5.8</v>
      </c>
      <c r="F338">
        <v>193.000000000466</v>
      </c>
      <c r="G338">
        <v>7188</v>
      </c>
      <c r="H338">
        <v>60.0000000069849</v>
      </c>
      <c r="I338">
        <v>441</v>
      </c>
      <c r="J338">
        <v>333</v>
      </c>
      <c r="K338">
        <v>77.3667820069077</v>
      </c>
      <c r="L338">
        <v>6.43667820110583</v>
      </c>
      <c r="M338" s="30">
        <f t="shared" si="5"/>
        <v>0</v>
      </c>
    </row>
    <row r="339" spans="1:13" ht="12.75">
      <c r="A339" s="21">
        <v>38292</v>
      </c>
      <c r="B339" s="22">
        <v>0.3397222222222222</v>
      </c>
      <c r="C339" s="26">
        <v>337.99999999837</v>
      </c>
      <c r="D339">
        <v>73</v>
      </c>
      <c r="E339">
        <v>5.8</v>
      </c>
      <c r="F339">
        <v>193.000000000466</v>
      </c>
      <c r="G339">
        <v>7190</v>
      </c>
      <c r="H339">
        <v>60.0000000069849</v>
      </c>
      <c r="I339">
        <v>441</v>
      </c>
      <c r="J339">
        <v>333</v>
      </c>
      <c r="K339">
        <v>77.351724138027</v>
      </c>
      <c r="L339">
        <v>6.43448275904889</v>
      </c>
      <c r="M339" s="30">
        <f t="shared" si="5"/>
        <v>0</v>
      </c>
    </row>
    <row r="340" spans="1:13" ht="12.75">
      <c r="A340" s="21">
        <v>38292</v>
      </c>
      <c r="B340" s="22">
        <v>0.34041666666666665</v>
      </c>
      <c r="C340" s="26">
        <v>339.00000000163</v>
      </c>
      <c r="D340">
        <v>73</v>
      </c>
      <c r="E340">
        <v>5.8</v>
      </c>
      <c r="F340">
        <v>193.000000000466</v>
      </c>
      <c r="G340">
        <v>7191</v>
      </c>
      <c r="H340">
        <v>60.0000000069849</v>
      </c>
      <c r="I340">
        <v>441</v>
      </c>
      <c r="J340">
        <v>333</v>
      </c>
      <c r="K340">
        <v>77.3367697594971</v>
      </c>
      <c r="L340">
        <v>6.43230240591792</v>
      </c>
      <c r="M340" s="30">
        <f t="shared" si="5"/>
        <v>0</v>
      </c>
    </row>
    <row r="341" spans="1:13" ht="12.75">
      <c r="A341" s="21">
        <v>38292</v>
      </c>
      <c r="B341" s="22">
        <v>0.34111111111111114</v>
      </c>
      <c r="C341" s="26">
        <v>340.000000004889</v>
      </c>
      <c r="D341">
        <v>73</v>
      </c>
      <c r="E341">
        <v>5.8</v>
      </c>
      <c r="F341">
        <v>193.000000000466</v>
      </c>
      <c r="G341">
        <v>7193</v>
      </c>
      <c r="H341">
        <v>60.0000000069849</v>
      </c>
      <c r="I341">
        <v>441</v>
      </c>
      <c r="J341">
        <v>333</v>
      </c>
      <c r="K341">
        <v>77.3219178082178</v>
      </c>
      <c r="L341">
        <v>6.43013698671254</v>
      </c>
      <c r="M341" s="30">
        <f t="shared" si="5"/>
        <v>0</v>
      </c>
    </row>
    <row r="342" spans="1:13" ht="12.75">
      <c r="A342" s="21">
        <v>38292</v>
      </c>
      <c r="B342" s="22">
        <v>0.34180555555555553</v>
      </c>
      <c r="C342" s="26">
        <v>340.999999997672</v>
      </c>
      <c r="D342">
        <v>73</v>
      </c>
      <c r="E342">
        <v>5.8</v>
      </c>
      <c r="F342">
        <v>193.000000000466</v>
      </c>
      <c r="G342">
        <v>7194</v>
      </c>
      <c r="H342">
        <v>60.0000000069849</v>
      </c>
      <c r="I342">
        <v>441</v>
      </c>
      <c r="J342">
        <v>333</v>
      </c>
      <c r="K342">
        <v>77.3071672355998</v>
      </c>
      <c r="L342">
        <v>6.42798634854814</v>
      </c>
      <c r="M342" s="30">
        <f t="shared" si="5"/>
        <v>0</v>
      </c>
    </row>
    <row r="343" spans="1:13" ht="12.75">
      <c r="A343" s="21">
        <v>38292</v>
      </c>
      <c r="B343" s="22">
        <v>0.3425</v>
      </c>
      <c r="C343" s="26">
        <v>342.000000000931</v>
      </c>
      <c r="D343">
        <v>73</v>
      </c>
      <c r="E343">
        <v>5.5</v>
      </c>
      <c r="F343">
        <v>193.000000000466</v>
      </c>
      <c r="G343">
        <v>7194</v>
      </c>
      <c r="H343">
        <v>60.0000000069849</v>
      </c>
      <c r="I343">
        <v>441</v>
      </c>
      <c r="J343">
        <v>333</v>
      </c>
      <c r="K343">
        <v>77.2925170068596</v>
      </c>
      <c r="L343">
        <v>6.42482993238634</v>
      </c>
      <c r="M343" s="30">
        <f t="shared" si="5"/>
        <v>0</v>
      </c>
    </row>
    <row r="344" spans="1:13" ht="12.75">
      <c r="A344" s="21">
        <v>38292</v>
      </c>
      <c r="B344" s="22">
        <v>0.3431944444444444</v>
      </c>
      <c r="C344" s="26">
        <v>343.000000004191</v>
      </c>
      <c r="D344">
        <v>73</v>
      </c>
      <c r="E344">
        <v>5.5</v>
      </c>
      <c r="F344">
        <v>193.000000000466</v>
      </c>
      <c r="G344">
        <v>7194</v>
      </c>
      <c r="H344">
        <v>60.0000000069849</v>
      </c>
      <c r="I344">
        <v>441</v>
      </c>
      <c r="J344">
        <v>333</v>
      </c>
      <c r="K344">
        <v>77.2779661017044</v>
      </c>
      <c r="L344">
        <v>6.42169491565621</v>
      </c>
      <c r="M344" s="30">
        <f t="shared" si="5"/>
        <v>0</v>
      </c>
    </row>
    <row r="345" spans="1:13" ht="12.75">
      <c r="A345" s="21">
        <v>38292</v>
      </c>
      <c r="B345" s="22">
        <v>0.3438888888888889</v>
      </c>
      <c r="C345" s="26">
        <v>344.000000007451</v>
      </c>
      <c r="D345">
        <v>73</v>
      </c>
      <c r="E345">
        <v>5.5</v>
      </c>
      <c r="F345">
        <v>193.000000000466</v>
      </c>
      <c r="G345">
        <v>7194</v>
      </c>
      <c r="H345">
        <v>60.0000000069849</v>
      </c>
      <c r="I345">
        <v>441</v>
      </c>
      <c r="J345">
        <v>333</v>
      </c>
      <c r="K345">
        <v>77.2635135134762</v>
      </c>
      <c r="L345">
        <v>6.41858108147163</v>
      </c>
      <c r="M345" s="30">
        <f t="shared" si="5"/>
        <v>0</v>
      </c>
    </row>
    <row r="346" spans="1:13" ht="12.75">
      <c r="A346" s="21">
        <v>38292</v>
      </c>
      <c r="B346" s="22">
        <v>0.3445833333333333</v>
      </c>
      <c r="C346" s="26">
        <v>345.000000000233</v>
      </c>
      <c r="D346">
        <v>73</v>
      </c>
      <c r="E346">
        <v>5.5</v>
      </c>
      <c r="F346">
        <v>193.000000000466</v>
      </c>
      <c r="G346">
        <v>7195</v>
      </c>
      <c r="H346">
        <v>60.0000000069849</v>
      </c>
      <c r="I346">
        <v>441</v>
      </c>
      <c r="J346">
        <v>333</v>
      </c>
      <c r="K346">
        <v>77.2491582492247</v>
      </c>
      <c r="L346">
        <v>6.41548821589977</v>
      </c>
      <c r="M346" s="30">
        <f t="shared" si="5"/>
        <v>0</v>
      </c>
    </row>
    <row r="347" spans="1:13" ht="12.75">
      <c r="A347" s="21">
        <v>38292</v>
      </c>
      <c r="B347" s="22">
        <v>0.3452777777777778</v>
      </c>
      <c r="C347" s="26">
        <v>346.000000003492</v>
      </c>
      <c r="D347">
        <v>73</v>
      </c>
      <c r="E347">
        <v>5.5</v>
      </c>
      <c r="F347">
        <v>193.000000000466</v>
      </c>
      <c r="G347">
        <v>7195</v>
      </c>
      <c r="H347">
        <v>60.0000000069849</v>
      </c>
      <c r="I347">
        <v>441</v>
      </c>
      <c r="J347">
        <v>333</v>
      </c>
      <c r="K347">
        <v>77.234899328879</v>
      </c>
      <c r="L347">
        <v>6.41241610778275</v>
      </c>
      <c r="M347" s="30">
        <f t="shared" si="5"/>
        <v>0</v>
      </c>
    </row>
    <row r="348" spans="1:13" ht="12.75">
      <c r="A348" s="21">
        <v>38292</v>
      </c>
      <c r="B348" s="22">
        <v>0.3459722222222222</v>
      </c>
      <c r="C348" s="26">
        <v>347.000000006752</v>
      </c>
      <c r="D348">
        <v>73</v>
      </c>
      <c r="E348">
        <v>5.5</v>
      </c>
      <c r="F348">
        <v>193.000000000466</v>
      </c>
      <c r="G348">
        <v>7195</v>
      </c>
      <c r="H348">
        <v>60.0000000069849</v>
      </c>
      <c r="I348">
        <v>441</v>
      </c>
      <c r="J348">
        <v>333</v>
      </c>
      <c r="K348">
        <v>77.2207357859272</v>
      </c>
      <c r="L348">
        <v>6.40936454888396</v>
      </c>
      <c r="M348" s="30">
        <f t="shared" si="5"/>
        <v>0</v>
      </c>
    </row>
    <row r="349" spans="1:13" ht="12.75">
      <c r="A349" s="21">
        <v>38292</v>
      </c>
      <c r="B349" s="22">
        <v>0.3466666666666667</v>
      </c>
      <c r="C349" s="26">
        <v>347.999999999534</v>
      </c>
      <c r="D349">
        <v>73</v>
      </c>
      <c r="E349">
        <v>13.2</v>
      </c>
      <c r="F349">
        <v>193.000000000466</v>
      </c>
      <c r="G349">
        <v>7196</v>
      </c>
      <c r="H349">
        <v>60.0000000069849</v>
      </c>
      <c r="I349">
        <v>441</v>
      </c>
      <c r="J349">
        <v>333</v>
      </c>
      <c r="K349">
        <v>77.2066666667423</v>
      </c>
      <c r="L349">
        <v>6.43200000022434</v>
      </c>
      <c r="M349" s="30">
        <f t="shared" si="5"/>
        <v>0</v>
      </c>
    </row>
    <row r="350" spans="1:13" ht="12.75">
      <c r="A350" s="21">
        <v>38292</v>
      </c>
      <c r="B350" s="22">
        <v>0.34736111111111106</v>
      </c>
      <c r="C350" s="26">
        <v>349.000000002794</v>
      </c>
      <c r="D350">
        <v>73</v>
      </c>
      <c r="E350">
        <v>16.7</v>
      </c>
      <c r="F350">
        <v>193.000000000466</v>
      </c>
      <c r="G350">
        <v>7198</v>
      </c>
      <c r="H350">
        <v>60.0000000069849</v>
      </c>
      <c r="I350">
        <v>441</v>
      </c>
      <c r="J350">
        <v>333</v>
      </c>
      <c r="K350">
        <v>77.1926910299303</v>
      </c>
      <c r="L350">
        <v>6.46611295714511</v>
      </c>
      <c r="M350" s="30">
        <f t="shared" si="5"/>
        <v>0</v>
      </c>
    </row>
    <row r="351" spans="1:13" ht="12.75">
      <c r="A351" s="21">
        <v>38292</v>
      </c>
      <c r="B351" s="22">
        <v>0.34805555555555556</v>
      </c>
      <c r="C351" s="26">
        <v>350.000000006054</v>
      </c>
      <c r="D351">
        <v>73</v>
      </c>
      <c r="E351">
        <v>20.6</v>
      </c>
      <c r="F351">
        <v>193.000000000466</v>
      </c>
      <c r="G351">
        <v>7200</v>
      </c>
      <c r="H351">
        <v>60.0000000069849</v>
      </c>
      <c r="I351">
        <v>441</v>
      </c>
      <c r="J351">
        <v>333</v>
      </c>
      <c r="K351">
        <v>77.1788079470047</v>
      </c>
      <c r="L351">
        <v>6.51291390776975</v>
      </c>
      <c r="M351" s="30">
        <f t="shared" si="5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Antonucci</dc:creator>
  <cp:keywords/>
  <dc:description/>
  <cp:lastModifiedBy>pmo</cp:lastModifiedBy>
  <cp:lastPrinted>2004-11-15T16:25:50Z</cp:lastPrinted>
  <dcterms:created xsi:type="dcterms:W3CDTF">2004-09-14T20:50:21Z</dcterms:created>
  <dcterms:modified xsi:type="dcterms:W3CDTF">2004-11-22T18:41:17Z</dcterms:modified>
  <cp:category/>
  <cp:version/>
  <cp:contentType/>
  <cp:contentStatus/>
</cp:coreProperties>
</file>