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k\Dropbox\Fall 2013\Lab\Phys251\Spreadsheet and Graphing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8" i="1" l="1"/>
  <c r="D59" i="1"/>
  <c r="D60" i="1"/>
  <c r="D61" i="1"/>
  <c r="D57" i="1"/>
  <c r="F42" i="1"/>
  <c r="F43" i="1"/>
  <c r="F44" i="1"/>
  <c r="F45" i="1"/>
  <c r="F46" i="1"/>
  <c r="F41" i="1"/>
  <c r="C42" i="1"/>
  <c r="C43" i="1"/>
  <c r="C44" i="1"/>
  <c r="C45" i="1"/>
  <c r="C46" i="1"/>
  <c r="C41" i="1"/>
  <c r="B25" i="1"/>
  <c r="B26" i="1"/>
  <c r="B27" i="1"/>
  <c r="B28" i="1"/>
  <c r="B29" i="1"/>
  <c r="B30" i="1"/>
  <c r="B31" i="1"/>
  <c r="B32" i="1"/>
  <c r="B33" i="1"/>
  <c r="B34" i="1"/>
  <c r="B35" i="1"/>
  <c r="B24" i="1"/>
  <c r="E19" i="1"/>
  <c r="F19" i="1" s="1"/>
  <c r="E18" i="1"/>
  <c r="F18" i="1" s="1"/>
  <c r="E17" i="1"/>
  <c r="F17" i="1" s="1"/>
  <c r="E16" i="1"/>
  <c r="F16" i="1" s="1"/>
  <c r="E15" i="1"/>
  <c r="C10" i="1"/>
  <c r="C9" i="1"/>
  <c r="C8" i="1"/>
  <c r="C7" i="1"/>
  <c r="C6" i="1"/>
  <c r="C5" i="1"/>
  <c r="C4" i="1"/>
  <c r="C3" i="1"/>
  <c r="C2" i="1"/>
  <c r="C11" i="1" s="1"/>
  <c r="E20" i="1" l="1"/>
  <c r="F15" i="1"/>
  <c r="F20" i="1" s="1"/>
</calcChain>
</file>

<file path=xl/sharedStrings.xml><?xml version="1.0" encoding="utf-8"?>
<sst xmlns="http://schemas.openxmlformats.org/spreadsheetml/2006/main" count="29" uniqueCount="23">
  <si>
    <t>Length (cm)</t>
  </si>
  <si>
    <t>Width (cm)</t>
  </si>
  <si>
    <r>
      <t>Area (cm</t>
    </r>
    <r>
      <rPr>
        <sz val="11"/>
        <color theme="1"/>
        <rFont val="Calibri"/>
        <family val="2"/>
      </rPr>
      <t>²)</t>
    </r>
  </si>
  <si>
    <t>Mass (g)</t>
  </si>
  <si>
    <t>Height (cm)</t>
  </si>
  <si>
    <t>Volume LxWxH (cm³)</t>
  </si>
  <si>
    <t>Density Mass/Volume (g/cm³)</t>
  </si>
  <si>
    <t>Sum</t>
  </si>
  <si>
    <t>◦C</t>
  </si>
  <si>
    <t>◦F</t>
  </si>
  <si>
    <t>Metal - I</t>
  </si>
  <si>
    <t>Metal - II</t>
  </si>
  <si>
    <t>Volume (ml)</t>
  </si>
  <si>
    <t>Density (g/cm3)</t>
  </si>
  <si>
    <t>Density (g/cm³)</t>
  </si>
  <si>
    <t>Price ($)</t>
  </si>
  <si>
    <t>Ounce</t>
  </si>
  <si>
    <t>Price per Ounce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</si>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</sst>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 Conversion from ◦C to ◦F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◦F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1255511811023622"/>
                  <c:y val="-3.2766477107028291E-2"/>
                </c:manualLayout>
              </c:layout>
              <c:numFmt formatCode="General" sourceLinked="0"/>
            </c:trendlineLbl>
          </c:trendline>
          <c:xVal>
            <c:numRef>
              <c:f>Sheet1!$A$24:$A$35</c:f>
              <c:numCache>
                <c:formatCode>General</c:formatCode>
                <c:ptCount val="12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xVal>
          <c:yVal>
            <c:numRef>
              <c:f>Sheet1!$B$24:$B$35</c:f>
              <c:numCache>
                <c:formatCode>General</c:formatCode>
                <c:ptCount val="12"/>
                <c:pt idx="0">
                  <c:v>-40</c:v>
                </c:pt>
                <c:pt idx="1">
                  <c:v>-4</c:v>
                </c:pt>
                <c:pt idx="2">
                  <c:v>32</c:v>
                </c:pt>
                <c:pt idx="3">
                  <c:v>68</c:v>
                </c:pt>
                <c:pt idx="4">
                  <c:v>104</c:v>
                </c:pt>
                <c:pt idx="5">
                  <c:v>140</c:v>
                </c:pt>
                <c:pt idx="6">
                  <c:v>176</c:v>
                </c:pt>
                <c:pt idx="7">
                  <c:v>212</c:v>
                </c:pt>
                <c:pt idx="8">
                  <c:v>248</c:v>
                </c:pt>
                <c:pt idx="9">
                  <c:v>284</c:v>
                </c:pt>
                <c:pt idx="10">
                  <c:v>320</c:v>
                </c:pt>
                <c:pt idx="11">
                  <c:v>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822832"/>
        <c:axId val="254818912"/>
      </c:scatterChart>
      <c:valAx>
        <c:axId val="254822832"/>
        <c:scaling>
          <c:orientation val="minMax"/>
          <c:min val="-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◦C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818912"/>
        <c:crosses val="autoZero"/>
        <c:crossBetween val="midCat"/>
      </c:valAx>
      <c:valAx>
        <c:axId val="2548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◦F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82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Temperature Conversion from ◦F to ◦C </a:t>
            </a:r>
            <a:endParaRPr lang="en-US" sz="1800">
              <a:effectLst/>
            </a:endParaRPr>
          </a:p>
        </c:rich>
      </c:tx>
      <c:layout>
        <c:manualLayout>
          <c:xMode val="edge"/>
          <c:yMode val="edge"/>
          <c:x val="0.1062014435695538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01377952755905E-2"/>
          <c:y val="0.19943314377369495"/>
          <c:w val="0.87552799650043744"/>
          <c:h val="0.68387685914260721"/>
        </c:manualLayout>
      </c:layout>
      <c:scatterChart>
        <c:scatterStyle val="lineMarker"/>
        <c:varyColors val="0"/>
        <c:ser>
          <c:idx val="0"/>
          <c:order val="0"/>
          <c:tx>
            <c:v>F to C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1103696412948381"/>
                  <c:y val="-3.5906969962088071E-4"/>
                </c:manualLayout>
              </c:layout>
              <c:numFmt formatCode="General" sourceLinked="0"/>
            </c:trendlineLbl>
          </c:trendline>
          <c:xVal>
            <c:numRef>
              <c:f>Sheet1!$B$24:$B$35</c:f>
              <c:numCache>
                <c:formatCode>General</c:formatCode>
                <c:ptCount val="12"/>
                <c:pt idx="0">
                  <c:v>-40</c:v>
                </c:pt>
                <c:pt idx="1">
                  <c:v>-4</c:v>
                </c:pt>
                <c:pt idx="2">
                  <c:v>32</c:v>
                </c:pt>
                <c:pt idx="3">
                  <c:v>68</c:v>
                </c:pt>
                <c:pt idx="4">
                  <c:v>104</c:v>
                </c:pt>
                <c:pt idx="5">
                  <c:v>140</c:v>
                </c:pt>
                <c:pt idx="6">
                  <c:v>176</c:v>
                </c:pt>
                <c:pt idx="7">
                  <c:v>212</c:v>
                </c:pt>
                <c:pt idx="8">
                  <c:v>248</c:v>
                </c:pt>
                <c:pt idx="9">
                  <c:v>284</c:v>
                </c:pt>
                <c:pt idx="10">
                  <c:v>320</c:v>
                </c:pt>
                <c:pt idx="11">
                  <c:v>356</c:v>
                </c:pt>
              </c:numCache>
            </c:numRef>
          </c:xVal>
          <c:yVal>
            <c:numRef>
              <c:f>Sheet1!$A$24:$A$35</c:f>
              <c:numCache>
                <c:formatCode>General</c:formatCode>
                <c:ptCount val="12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816112"/>
        <c:axId val="254816672"/>
      </c:scatterChart>
      <c:valAx>
        <c:axId val="25481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◦F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816672"/>
        <c:crosses val="autoZero"/>
        <c:crossBetween val="midCat"/>
      </c:valAx>
      <c:valAx>
        <c:axId val="254816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◦C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81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Mass Versus Volume of Metal I and Metal</a:t>
            </a:r>
            <a:r>
              <a:rPr lang="en-US" baseline="0"/>
              <a:t> II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Sheet1!$A$39</c:f>
              <c:strCache>
                <c:ptCount val="1"/>
                <c:pt idx="0">
                  <c:v>Metal - 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Sheet1!$A$41:$A$46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2.2999999999999998</c:v>
                </c:pt>
                <c:pt idx="2">
                  <c:v>3</c:v>
                </c:pt>
                <c:pt idx="3">
                  <c:v>4.5</c:v>
                </c:pt>
                <c:pt idx="4">
                  <c:v>6.1</c:v>
                </c:pt>
                <c:pt idx="5">
                  <c:v>8.1999999999999993</c:v>
                </c:pt>
              </c:numCache>
            </c:numRef>
          </c:xVal>
          <c:yVal>
            <c:numRef>
              <c:f>Sheet1!$B$41:$B$46</c:f>
              <c:numCache>
                <c:formatCode>General</c:formatCode>
                <c:ptCount val="6"/>
                <c:pt idx="0">
                  <c:v>2.8</c:v>
                </c:pt>
                <c:pt idx="1">
                  <c:v>6.2</c:v>
                </c:pt>
                <c:pt idx="2">
                  <c:v>8.1</c:v>
                </c:pt>
                <c:pt idx="3">
                  <c:v>12.1</c:v>
                </c:pt>
                <c:pt idx="4">
                  <c:v>16.5</c:v>
                </c:pt>
                <c:pt idx="5">
                  <c:v>22.1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Sheet1!$D$39</c:f>
              <c:strCache>
                <c:ptCount val="1"/>
                <c:pt idx="0">
                  <c:v>Metal - II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Sheet1!$D$41:$D$46</c:f>
              <c:numCache>
                <c:formatCode>General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3.1</c:v>
                </c:pt>
                <c:pt idx="3">
                  <c:v>5.0999999999999996</c:v>
                </c:pt>
                <c:pt idx="4">
                  <c:v>6</c:v>
                </c:pt>
                <c:pt idx="5">
                  <c:v>8.1</c:v>
                </c:pt>
              </c:numCache>
            </c:numRef>
          </c:xVal>
          <c:yVal>
            <c:numRef>
              <c:f>Sheet1!$E$41:$E$46</c:f>
              <c:numCache>
                <c:formatCode>General</c:formatCode>
                <c:ptCount val="6"/>
                <c:pt idx="0">
                  <c:v>16.5</c:v>
                </c:pt>
                <c:pt idx="1">
                  <c:v>22.5</c:v>
                </c:pt>
                <c:pt idx="2">
                  <c:v>35</c:v>
                </c:pt>
                <c:pt idx="3">
                  <c:v>57.6</c:v>
                </c:pt>
                <c:pt idx="4">
                  <c:v>68</c:v>
                </c:pt>
                <c:pt idx="5">
                  <c:v>91.5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566752"/>
        <c:axId val="262565632"/>
      </c:scatterChart>
      <c:valAx>
        <c:axId val="2625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</a:t>
                </a:r>
                <a:r>
                  <a:rPr lang="en-US" baseline="0"/>
                  <a:t> (ml)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2565632"/>
        <c:crosses val="autoZero"/>
        <c:crossBetween val="midCat"/>
      </c:valAx>
      <c:valAx>
        <c:axId val="262565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 (g)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2566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Tuna Prices</a:t>
            </a:r>
            <a:r>
              <a:rPr lang="en-US" baseline="0"/>
              <a:t> in Bi-Lo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Price per Ounce</c:v>
          </c:tx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Sheet1!$A$57:$A$61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Sheet1!$D$57:$D$61</c:f>
              <c:numCache>
                <c:formatCode>General</c:formatCode>
                <c:ptCount val="5"/>
                <c:pt idx="0">
                  <c:v>0.33333333333333331</c:v>
                </c:pt>
                <c:pt idx="1">
                  <c:v>0.16999999999999998</c:v>
                </c:pt>
                <c:pt idx="2">
                  <c:v>0.23266666666666669</c:v>
                </c:pt>
                <c:pt idx="3">
                  <c:v>0.16450000000000001</c:v>
                </c:pt>
                <c:pt idx="4">
                  <c:v>0.20833333333333334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262564512"/>
        <c:axId val="262566192"/>
        <c:axId val="0"/>
      </c:bar3DChart>
      <c:catAx>
        <c:axId val="262564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Types of Tuna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62566192"/>
        <c:crosses val="autoZero"/>
        <c:auto val="1"/>
        <c:lblAlgn val="ctr"/>
        <c:lblOffset val="100"/>
        <c:noMultiLvlLbl val="0"/>
      </c:catAx>
      <c:valAx>
        <c:axId val="262566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62564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21</xdr:row>
      <xdr:rowOff>9525</xdr:rowOff>
    </xdr:from>
    <xdr:to>
      <xdr:col>10</xdr:col>
      <xdr:colOff>0</xdr:colOff>
      <xdr:row>35</xdr:row>
      <xdr:rowOff>85725</xdr:rowOff>
    </xdr:to>
    <xdr:graphicFrame macro="">
      <xdr:nvGraphicFramePr>
        <xdr:cNvPr id="2" name="Chart 1" descr="y=1.8x + 32" title="y=1.8x +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21</xdr:row>
      <xdr:rowOff>14287</xdr:rowOff>
    </xdr:from>
    <xdr:to>
      <xdr:col>18</xdr:col>
      <xdr:colOff>57150</xdr:colOff>
      <xdr:row>35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590550</xdr:colOff>
      <xdr:row>38</xdr:row>
      <xdr:rowOff>23812</xdr:rowOff>
    </xdr:from>
    <xdr:to>
      <xdr:col>14</xdr:col>
      <xdr:colOff>285750</xdr:colOff>
      <xdr:row>52</xdr:row>
      <xdr:rowOff>100012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55</xdr:row>
      <xdr:rowOff>42862</xdr:rowOff>
    </xdr:from>
    <xdr:to>
      <xdr:col>13</xdr:col>
      <xdr:colOff>76200</xdr:colOff>
      <xdr:row>69</xdr:row>
      <xdr:rowOff>119062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0.58542</cdr:x>
      <cdr:y>0.49653</cdr:y>
    </cdr:from>
    <cdr:to>
      <cdr:x>0.82292</cdr:x>
      <cdr:y>0.72569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76526" y="1362076"/>
          <a:ext cx="1085850" cy="628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Sheri Perez-Segura</a:t>
          </a:r>
        </a:p>
        <a:p xmlns:a="http://schemas.openxmlformats.org/drawingml/2006/main">
          <a:r>
            <a:rPr lang="en-US" sz="800"/>
            <a:t>Elizabeth</a:t>
          </a:r>
          <a:r>
            <a:rPr lang="en-US" sz="800" baseline="0"/>
            <a:t> Farrell</a:t>
          </a:r>
        </a:p>
        <a:p xmlns:a="http://schemas.openxmlformats.org/drawingml/2006/main">
          <a:r>
            <a:rPr lang="en-US" sz="800" baseline="0"/>
            <a:t>Bethany Robinson</a:t>
          </a:r>
        </a:p>
        <a:p xmlns:a="http://schemas.openxmlformats.org/drawingml/2006/main">
          <a:r>
            <a:rPr lang="en-US" sz="800"/>
            <a:t>PHYS</a:t>
          </a:r>
          <a:r>
            <a:rPr lang="en-US" sz="800" baseline="0"/>
            <a:t> 251-003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0.71528</cdr:x>
      <cdr:y>0.45602</cdr:y>
    </cdr:from>
    <cdr:to>
      <cdr:x>0.95278</cdr:x>
      <cdr:y>0.68519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0250" y="1250950"/>
          <a:ext cx="1085850" cy="628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Sheri Perez-Segura</a:t>
          </a:r>
        </a:p>
        <a:p xmlns:a="http://schemas.openxmlformats.org/drawingml/2006/main">
          <a:r>
            <a:rPr lang="en-US" sz="800"/>
            <a:t>Elizabeth</a:t>
          </a:r>
          <a:r>
            <a:rPr lang="en-US" sz="800" baseline="0"/>
            <a:t> Farrell</a:t>
          </a:r>
        </a:p>
        <a:p xmlns:a="http://schemas.openxmlformats.org/drawingml/2006/main">
          <a:r>
            <a:rPr lang="en-US" sz="800" baseline="0"/>
            <a:t>Bethany Robinson</a:t>
          </a:r>
        </a:p>
        <a:p xmlns:a="http://schemas.openxmlformats.org/drawingml/2006/main">
          <a:r>
            <a:rPr lang="en-US" sz="800"/>
            <a:t>PHYS</a:t>
          </a:r>
          <a:r>
            <a:rPr lang="en-US" sz="800" baseline="0"/>
            <a:t> 251-003</a:t>
          </a:r>
          <a:endParaRPr lang="en-US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0.7625</cdr:x>
      <cdr:y>0.77083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86150" y="2114550"/>
          <a:ext cx="1085850" cy="628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Sheri Perez-Segura</a:t>
          </a:r>
        </a:p>
        <a:p xmlns:a="http://schemas.openxmlformats.org/drawingml/2006/main">
          <a:r>
            <a:rPr lang="en-US" sz="800"/>
            <a:t>Elizabeth</a:t>
          </a:r>
          <a:r>
            <a:rPr lang="en-US" sz="800" baseline="0"/>
            <a:t> Farrell</a:t>
          </a:r>
        </a:p>
        <a:p xmlns:a="http://schemas.openxmlformats.org/drawingml/2006/main">
          <a:r>
            <a:rPr lang="en-US" sz="800" baseline="0"/>
            <a:t>Bethany Robinson</a:t>
          </a:r>
        </a:p>
        <a:p xmlns:a="http://schemas.openxmlformats.org/drawingml/2006/main">
          <a:r>
            <a:rPr lang="en-US" sz="800"/>
            <a:t>PHYS</a:t>
          </a:r>
          <a:r>
            <a:rPr lang="en-US" sz="800" baseline="0"/>
            <a:t> 251-003</a:t>
          </a:r>
          <a:endParaRPr lang="en-US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0.75694</cdr:x>
      <cdr:y>0.73727</cdr:y>
    </cdr:from>
    <cdr:to>
      <cdr:x>0.99444</cdr:x>
      <cdr:y>0.96644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0750" y="2022475"/>
          <a:ext cx="1085850" cy="6286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Sheri Perez-Segura</a:t>
          </a:r>
        </a:p>
        <a:p xmlns:a="http://schemas.openxmlformats.org/drawingml/2006/main">
          <a:r>
            <a:rPr lang="en-US" sz="800"/>
            <a:t>Elizabeth</a:t>
          </a:r>
          <a:r>
            <a:rPr lang="en-US" sz="800" baseline="0"/>
            <a:t> Farrell</a:t>
          </a:r>
        </a:p>
        <a:p xmlns:a="http://schemas.openxmlformats.org/drawingml/2006/main">
          <a:r>
            <a:rPr lang="en-US" sz="800" baseline="0"/>
            <a:t>Bethany Robinson</a:t>
          </a:r>
        </a:p>
        <a:p xmlns:a="http://schemas.openxmlformats.org/drawingml/2006/main">
          <a:r>
            <a:rPr lang="en-US" sz="800"/>
            <a:t>PHYS</a:t>
          </a:r>
          <a:r>
            <a:rPr lang="en-US" sz="800" baseline="0"/>
            <a:t> 251-003</a:t>
          </a:r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3" zoomScale="70" zoomScaleNormal="70" workbookViewId="0">
      <selection activeCell="O57" sqref="O57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</row>
    <row r="2" spans="1:6" x14ac:dyDescent="0.25">
      <c r="A2">
        <v>5.0999999999999996</v>
      </c>
      <c r="B2">
        <v>4.3</v>
      </c>
      <c r="C2">
        <f t="shared" ref="C2:C10" si="0">A2*B2</f>
        <v>21.929999999999996</v>
      </c>
    </row>
    <row r="3" spans="1:6" x14ac:dyDescent="0.25">
      <c r="A3">
        <v>2.5</v>
      </c>
      <c r="B3">
        <v>2.2999999999999998</v>
      </c>
      <c r="C3">
        <f t="shared" si="0"/>
        <v>5.75</v>
      </c>
    </row>
    <row r="4" spans="1:6" x14ac:dyDescent="0.25">
      <c r="A4">
        <v>15.1</v>
      </c>
      <c r="B4">
        <v>10.5</v>
      </c>
      <c r="C4">
        <f t="shared" si="0"/>
        <v>158.54999999999998</v>
      </c>
    </row>
    <row r="5" spans="1:6" x14ac:dyDescent="0.25">
      <c r="A5">
        <v>25</v>
      </c>
      <c r="B5">
        <v>20</v>
      </c>
      <c r="C5">
        <f t="shared" si="0"/>
        <v>500</v>
      </c>
    </row>
    <row r="6" spans="1:6" x14ac:dyDescent="0.25">
      <c r="A6">
        <v>30.5</v>
      </c>
      <c r="B6">
        <v>25.3</v>
      </c>
      <c r="C6">
        <f t="shared" si="0"/>
        <v>771.65</v>
      </c>
    </row>
    <row r="7" spans="1:6" x14ac:dyDescent="0.25">
      <c r="A7">
        <v>175</v>
      </c>
      <c r="B7">
        <v>150</v>
      </c>
      <c r="C7">
        <f t="shared" si="0"/>
        <v>26250</v>
      </c>
    </row>
    <row r="8" spans="1:6" x14ac:dyDescent="0.25">
      <c r="A8">
        <v>16.5</v>
      </c>
      <c r="B8">
        <v>14.5</v>
      </c>
      <c r="C8">
        <f t="shared" si="0"/>
        <v>239.25</v>
      </c>
    </row>
    <row r="9" spans="1:6" x14ac:dyDescent="0.25">
      <c r="A9">
        <v>54.7</v>
      </c>
      <c r="B9">
        <v>49.7</v>
      </c>
      <c r="C9">
        <f t="shared" si="0"/>
        <v>2718.59</v>
      </c>
    </row>
    <row r="10" spans="1:6" x14ac:dyDescent="0.25">
      <c r="A10">
        <v>5.4</v>
      </c>
      <c r="B10">
        <v>4.5</v>
      </c>
      <c r="C10">
        <f t="shared" si="0"/>
        <v>24.3</v>
      </c>
    </row>
    <row r="11" spans="1:6" x14ac:dyDescent="0.25">
      <c r="B11" t="s">
        <v>7</v>
      </c>
      <c r="C11">
        <f>SUM(C2:C10)</f>
        <v>30690.02</v>
      </c>
    </row>
    <row r="14" spans="1:6" x14ac:dyDescent="0.25">
      <c r="A14" t="s">
        <v>3</v>
      </c>
      <c r="B14" t="s">
        <v>0</v>
      </c>
      <c r="C14" t="s">
        <v>1</v>
      </c>
      <c r="D14" t="s">
        <v>4</v>
      </c>
      <c r="E14" t="s">
        <v>5</v>
      </c>
      <c r="F14" t="s">
        <v>6</v>
      </c>
    </row>
    <row r="15" spans="1:6" x14ac:dyDescent="0.25">
      <c r="A15">
        <v>31.6</v>
      </c>
      <c r="B15">
        <v>2.1</v>
      </c>
      <c r="C15">
        <v>1.8</v>
      </c>
      <c r="D15">
        <v>3.1</v>
      </c>
      <c r="E15">
        <f>B15*C15*D15</f>
        <v>11.718000000000002</v>
      </c>
      <c r="F15">
        <f>A15/E15</f>
        <v>2.6967059225123737</v>
      </c>
    </row>
    <row r="16" spans="1:6" x14ac:dyDescent="0.25">
      <c r="A16">
        <v>231.1</v>
      </c>
      <c r="B16">
        <v>3.1</v>
      </c>
      <c r="C16">
        <v>2.5</v>
      </c>
      <c r="D16">
        <v>4.2</v>
      </c>
      <c r="E16">
        <f>B16*C16*D16</f>
        <v>32.550000000000004</v>
      </c>
      <c r="F16">
        <f t="shared" ref="F16:F19" si="1">A16/E16</f>
        <v>7.0998463901689695</v>
      </c>
    </row>
    <row r="17" spans="1:6" x14ac:dyDescent="0.25">
      <c r="A17">
        <v>140.9</v>
      </c>
      <c r="B17">
        <v>2.7</v>
      </c>
      <c r="C17">
        <v>1.9</v>
      </c>
      <c r="D17">
        <v>3.5</v>
      </c>
      <c r="E17">
        <f>B17*C17*D17</f>
        <v>17.954999999999998</v>
      </c>
      <c r="F17">
        <f t="shared" si="1"/>
        <v>7.8473962684489011</v>
      </c>
    </row>
    <row r="18" spans="1:6" x14ac:dyDescent="0.25">
      <c r="A18">
        <v>683.1</v>
      </c>
      <c r="B18">
        <v>4.3</v>
      </c>
      <c r="C18">
        <v>3.5</v>
      </c>
      <c r="D18">
        <v>5.0999999999999996</v>
      </c>
      <c r="E18">
        <f>B18*C18*D18</f>
        <v>76.754999999999995</v>
      </c>
      <c r="F18">
        <f t="shared" si="1"/>
        <v>8.8997459448895846</v>
      </c>
    </row>
    <row r="19" spans="1:6" x14ac:dyDescent="0.25">
      <c r="A19">
        <v>197</v>
      </c>
      <c r="B19">
        <v>2.4</v>
      </c>
      <c r="C19">
        <v>2.1</v>
      </c>
      <c r="D19">
        <v>3.4</v>
      </c>
      <c r="E19">
        <f>B19*C19*D19</f>
        <v>17.135999999999999</v>
      </c>
      <c r="F19">
        <f t="shared" si="1"/>
        <v>11.496265172735761</v>
      </c>
    </row>
    <row r="20" spans="1:6" x14ac:dyDescent="0.25">
      <c r="D20" t="s">
        <v>7</v>
      </c>
      <c r="E20">
        <f>SUM(E15:E19)</f>
        <v>156.114</v>
      </c>
      <c r="F20">
        <f>SUM(F15:F19)</f>
        <v>38.039959698755588</v>
      </c>
    </row>
    <row r="23" spans="1:6" x14ac:dyDescent="0.25">
      <c r="A23" s="1" t="s">
        <v>8</v>
      </c>
      <c r="B23" t="s">
        <v>9</v>
      </c>
    </row>
    <row r="24" spans="1:6" x14ac:dyDescent="0.25">
      <c r="A24">
        <v>-40</v>
      </c>
      <c r="B24">
        <f>(A24*(9/5))+32</f>
        <v>-40</v>
      </c>
    </row>
    <row r="25" spans="1:6" x14ac:dyDescent="0.25">
      <c r="A25">
        <v>-20</v>
      </c>
      <c r="B25">
        <f t="shared" ref="B25:B26" si="2">(A25*(9/5))+32</f>
        <v>-4</v>
      </c>
    </row>
    <row r="26" spans="1:6" x14ac:dyDescent="0.25">
      <c r="A26">
        <v>0</v>
      </c>
      <c r="B26">
        <f t="shared" si="2"/>
        <v>32</v>
      </c>
    </row>
    <row r="27" spans="1:6" x14ac:dyDescent="0.25">
      <c r="A27">
        <v>20</v>
      </c>
      <c r="B27">
        <f t="shared" ref="B27:B35" si="3">(A27*(9/5))+32</f>
        <v>68</v>
      </c>
    </row>
    <row r="28" spans="1:6" x14ac:dyDescent="0.25">
      <c r="A28">
        <v>40</v>
      </c>
      <c r="B28">
        <f t="shared" si="3"/>
        <v>104</v>
      </c>
    </row>
    <row r="29" spans="1:6" x14ac:dyDescent="0.25">
      <c r="A29">
        <v>60</v>
      </c>
      <c r="B29">
        <f t="shared" si="3"/>
        <v>140</v>
      </c>
    </row>
    <row r="30" spans="1:6" x14ac:dyDescent="0.25">
      <c r="A30">
        <v>80</v>
      </c>
      <c r="B30">
        <f t="shared" si="3"/>
        <v>176</v>
      </c>
    </row>
    <row r="31" spans="1:6" x14ac:dyDescent="0.25">
      <c r="A31">
        <v>100</v>
      </c>
      <c r="B31">
        <f t="shared" si="3"/>
        <v>212</v>
      </c>
    </row>
    <row r="32" spans="1:6" x14ac:dyDescent="0.25">
      <c r="A32">
        <v>120</v>
      </c>
      <c r="B32">
        <f t="shared" si="3"/>
        <v>248</v>
      </c>
    </row>
    <row r="33" spans="1:6" x14ac:dyDescent="0.25">
      <c r="A33">
        <v>140</v>
      </c>
      <c r="B33">
        <f t="shared" si="3"/>
        <v>284</v>
      </c>
    </row>
    <row r="34" spans="1:6" x14ac:dyDescent="0.25">
      <c r="A34">
        <v>160</v>
      </c>
      <c r="B34">
        <f t="shared" si="3"/>
        <v>320</v>
      </c>
    </row>
    <row r="35" spans="1:6" x14ac:dyDescent="0.25">
      <c r="A35">
        <v>180</v>
      </c>
      <c r="B35">
        <f t="shared" si="3"/>
        <v>356</v>
      </c>
    </row>
    <row r="39" spans="1:6" x14ac:dyDescent="0.25">
      <c r="A39" t="s">
        <v>10</v>
      </c>
      <c r="D39" t="s">
        <v>11</v>
      </c>
    </row>
    <row r="40" spans="1:6" x14ac:dyDescent="0.25">
      <c r="A40" t="s">
        <v>12</v>
      </c>
      <c r="B40" t="s">
        <v>3</v>
      </c>
      <c r="C40" t="s">
        <v>13</v>
      </c>
      <c r="D40" t="s">
        <v>12</v>
      </c>
      <c r="E40" t="s">
        <v>3</v>
      </c>
      <c r="F40" t="s">
        <v>14</v>
      </c>
    </row>
    <row r="41" spans="1:6" x14ac:dyDescent="0.25">
      <c r="A41">
        <v>1.1000000000000001</v>
      </c>
      <c r="B41">
        <v>2.8</v>
      </c>
      <c r="C41">
        <f>B41/A41</f>
        <v>2.545454545454545</v>
      </c>
      <c r="D41">
        <v>1.5</v>
      </c>
      <c r="E41">
        <v>16.5</v>
      </c>
      <c r="F41">
        <f>E41/D41</f>
        <v>11</v>
      </c>
    </row>
    <row r="42" spans="1:6" x14ac:dyDescent="0.25">
      <c r="A42">
        <v>2.2999999999999998</v>
      </c>
      <c r="B42">
        <v>6.2</v>
      </c>
      <c r="C42">
        <f t="shared" ref="C42:C46" si="4">B42/A42</f>
        <v>2.6956521739130439</v>
      </c>
      <c r="D42">
        <v>2</v>
      </c>
      <c r="E42">
        <v>22.5</v>
      </c>
      <c r="F42">
        <f t="shared" ref="F42:F46" si="5">E42/D42</f>
        <v>11.25</v>
      </c>
    </row>
    <row r="43" spans="1:6" x14ac:dyDescent="0.25">
      <c r="A43">
        <v>3</v>
      </c>
      <c r="B43">
        <v>8.1</v>
      </c>
      <c r="C43">
        <f t="shared" si="4"/>
        <v>2.6999999999999997</v>
      </c>
      <c r="D43">
        <v>3.1</v>
      </c>
      <c r="E43">
        <v>35</v>
      </c>
      <c r="F43">
        <f t="shared" si="5"/>
        <v>11.29032258064516</v>
      </c>
    </row>
    <row r="44" spans="1:6" x14ac:dyDescent="0.25">
      <c r="A44">
        <v>4.5</v>
      </c>
      <c r="B44">
        <v>12.1</v>
      </c>
      <c r="C44">
        <f t="shared" si="4"/>
        <v>2.6888888888888887</v>
      </c>
      <c r="D44">
        <v>5.0999999999999996</v>
      </c>
      <c r="E44">
        <v>57.6</v>
      </c>
      <c r="F44">
        <f t="shared" si="5"/>
        <v>11.294117647058824</v>
      </c>
    </row>
    <row r="45" spans="1:6" x14ac:dyDescent="0.25">
      <c r="A45">
        <v>6.1</v>
      </c>
      <c r="B45">
        <v>16.5</v>
      </c>
      <c r="C45">
        <f t="shared" si="4"/>
        <v>2.7049180327868854</v>
      </c>
      <c r="D45">
        <v>6</v>
      </c>
      <c r="E45">
        <v>68</v>
      </c>
      <c r="F45">
        <f t="shared" si="5"/>
        <v>11.333333333333334</v>
      </c>
    </row>
    <row r="46" spans="1:6" x14ac:dyDescent="0.25">
      <c r="A46">
        <v>8.1999999999999993</v>
      </c>
      <c r="B46">
        <v>22.1</v>
      </c>
      <c r="C46">
        <f t="shared" si="4"/>
        <v>2.6951219512195128</v>
      </c>
      <c r="D46">
        <v>8.1</v>
      </c>
      <c r="E46">
        <v>91.5</v>
      </c>
      <c r="F46">
        <f t="shared" si="5"/>
        <v>11.296296296296298</v>
      </c>
    </row>
    <row r="56" spans="1:4" x14ac:dyDescent="0.25">
      <c r="B56" t="s">
        <v>15</v>
      </c>
      <c r="C56" t="s">
        <v>16</v>
      </c>
      <c r="D56" t="s">
        <v>17</v>
      </c>
    </row>
    <row r="57" spans="1:4" x14ac:dyDescent="0.25">
      <c r="A57" t="s">
        <v>18</v>
      </c>
      <c r="B57">
        <v>5</v>
      </c>
      <c r="C57">
        <v>15</v>
      </c>
      <c r="D57">
        <f>B57/C57</f>
        <v>0.33333333333333331</v>
      </c>
    </row>
    <row r="58" spans="1:4" x14ac:dyDescent="0.25">
      <c r="A58" t="s">
        <v>19</v>
      </c>
      <c r="B58">
        <v>0.85</v>
      </c>
      <c r="C58">
        <v>5</v>
      </c>
      <c r="D58">
        <f t="shared" ref="D58:D61" si="6">B58/C58</f>
        <v>0.16999999999999998</v>
      </c>
    </row>
    <row r="59" spans="1:4" x14ac:dyDescent="0.25">
      <c r="A59" t="s">
        <v>20</v>
      </c>
      <c r="B59">
        <v>3.49</v>
      </c>
      <c r="C59">
        <v>15</v>
      </c>
      <c r="D59">
        <f t="shared" si="6"/>
        <v>0.23266666666666669</v>
      </c>
    </row>
    <row r="60" spans="1:4" x14ac:dyDescent="0.25">
      <c r="A60" t="s">
        <v>21</v>
      </c>
      <c r="B60">
        <v>3.29</v>
      </c>
      <c r="C60">
        <v>20</v>
      </c>
      <c r="D60">
        <f t="shared" si="6"/>
        <v>0.16450000000000001</v>
      </c>
    </row>
    <row r="61" spans="1:4" x14ac:dyDescent="0.25">
      <c r="A61" t="s">
        <v>22</v>
      </c>
      <c r="B61">
        <v>5</v>
      </c>
      <c r="C61">
        <v>24</v>
      </c>
      <c r="D61">
        <f t="shared" si="6"/>
        <v>0.20833333333333334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Winthrop University Lab User</dc:creator>
  <cp:lastModifiedBy>Kull, Kristen Ridgway</cp:lastModifiedBy>
  <dcterms:created xsi:type="dcterms:W3CDTF">2013-09-12T12:29:48Z</dcterms:created>
  <dcterms:modified xsi:type="dcterms:W3CDTF">2013-09-18T17:36:30Z</dcterms:modified>
</cp:coreProperties>
</file>